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3D0EE2B7-95FA-4EC9-836D-C4F7D7C9FB37}" xr6:coauthVersionLast="47" xr6:coauthVersionMax="47" xr10:uidLastSave="{00000000-0000-0000-0000-000000000000}"/>
  <bookViews>
    <workbookView xWindow="-108" yWindow="-108" windowWidth="23256" windowHeight="12456" tabRatio="842" xr2:uid="{00000000-000D-0000-FFFF-FFFF00000000}"/>
  </bookViews>
  <sheets>
    <sheet name="INDEX" sheetId="1" r:id="rId1"/>
    <sheet name="Sit. pozitiei financiare" sheetId="2" r:id="rId2"/>
    <sheet name="Sit. Profit sau Pierdere 9M" sheetId="3" r:id="rId3"/>
    <sheet name="Sit. Profit sau Pierdere T3" sheetId="4" r:id="rId4"/>
    <sheet name="Sit. modif cap.proprii" sheetId="5" r:id="rId5"/>
    <sheet name="Sit.Fluxuri Numerar" sheetId="6" r:id="rId6"/>
    <sheet name="Segmente Operationale" sheetId="8" r:id="rId7"/>
  </sheets>
  <definedNames>
    <definedName name="_Hlk37078383" localSheetId="5">'Sit.Fluxuri Numerar'!$B$16</definedName>
    <definedName name="_Hlk37078404" localSheetId="2">'Sit. Profit sau Pierdere 9M'!$B$18</definedName>
    <definedName name="DA_RN_2822586735800000038" localSheetId="4">'Sit. modif cap.proprii'!$B$23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6" l="1"/>
  <c r="F31" i="5"/>
  <c r="E31" i="5"/>
  <c r="D31" i="5"/>
  <c r="C31" i="5"/>
  <c r="B4" i="5"/>
  <c r="D40" i="4"/>
  <c r="C40" i="4"/>
  <c r="D7" i="4"/>
  <c r="D7" i="6" s="1"/>
  <c r="C7" i="4"/>
  <c r="C7" i="6" s="1"/>
  <c r="B4" i="4"/>
  <c r="B4" i="3"/>
  <c r="B5" i="2"/>
  <c r="F27" i="8" l="1"/>
  <c r="D27" i="8"/>
  <c r="C27" i="8"/>
  <c r="G37" i="8"/>
  <c r="G32" i="8"/>
  <c r="E38" i="8"/>
  <c r="G38" i="8" s="1"/>
  <c r="E37" i="8"/>
  <c r="E36" i="8"/>
  <c r="G36" i="8" s="1"/>
  <c r="E35" i="8"/>
  <c r="G35" i="8" s="1"/>
  <c r="E34" i="8"/>
  <c r="G34" i="8" s="1"/>
  <c r="E33" i="8"/>
  <c r="G33" i="8" s="1"/>
  <c r="E32" i="8"/>
  <c r="E31" i="8"/>
  <c r="G31" i="8" s="1"/>
  <c r="E30" i="8"/>
  <c r="G30" i="8" s="1"/>
  <c r="E29" i="8"/>
  <c r="G29" i="8" s="1"/>
  <c r="E28" i="8"/>
  <c r="G28" i="8" s="1"/>
  <c r="E26" i="8"/>
  <c r="E25" i="8"/>
  <c r="G25" i="8" s="1"/>
  <c r="E21" i="8"/>
  <c r="G21" i="8" s="1"/>
  <c r="E20" i="8"/>
  <c r="G20" i="8" s="1"/>
  <c r="E19" i="8"/>
  <c r="G19" i="8" s="1"/>
  <c r="E18" i="8"/>
  <c r="G18" i="8" s="1"/>
  <c r="E17" i="8"/>
  <c r="G17" i="8" s="1"/>
  <c r="E16" i="8"/>
  <c r="G16" i="8" s="1"/>
  <c r="E15" i="8"/>
  <c r="G15" i="8" s="1"/>
  <c r="E14" i="8"/>
  <c r="G14" i="8" s="1"/>
  <c r="E13" i="8"/>
  <c r="G13" i="8" s="1"/>
  <c r="E12" i="8"/>
  <c r="G12" i="8" s="1"/>
  <c r="E11" i="8"/>
  <c r="G11" i="8" s="1"/>
  <c r="F10" i="8"/>
  <c r="E9" i="8"/>
  <c r="G9" i="8" s="1"/>
  <c r="E8" i="8"/>
  <c r="G8" i="8" s="1"/>
  <c r="D10" i="8"/>
  <c r="C10" i="8"/>
  <c r="D56" i="6"/>
  <c r="C56" i="6"/>
  <c r="D49" i="6"/>
  <c r="C49" i="6"/>
  <c r="D23" i="6"/>
  <c r="D34" i="6" s="1"/>
  <c r="D38" i="6" s="1"/>
  <c r="C23" i="6"/>
  <c r="C34" i="6" s="1"/>
  <c r="C38" i="6" s="1"/>
  <c r="G35" i="5"/>
  <c r="G39" i="5"/>
  <c r="F36" i="5"/>
  <c r="F40" i="5" s="1"/>
  <c r="E36" i="5"/>
  <c r="D36" i="5"/>
  <c r="D40" i="5" s="1"/>
  <c r="C36" i="5"/>
  <c r="C40" i="5" s="1"/>
  <c r="G28" i="5"/>
  <c r="G30" i="5"/>
  <c r="G31" i="5" s="1"/>
  <c r="G9" i="5"/>
  <c r="G11" i="5"/>
  <c r="G17" i="5"/>
  <c r="G18" i="5"/>
  <c r="G22" i="5"/>
  <c r="F19" i="5"/>
  <c r="E19" i="5"/>
  <c r="D19" i="5"/>
  <c r="C19" i="5"/>
  <c r="F12" i="5"/>
  <c r="F13" i="5" s="1"/>
  <c r="E12" i="5"/>
  <c r="E13" i="5" s="1"/>
  <c r="C13" i="5"/>
  <c r="D12" i="5"/>
  <c r="D13" i="5" s="1"/>
  <c r="D28" i="4"/>
  <c r="C28" i="4"/>
  <c r="D24" i="4"/>
  <c r="C24" i="4"/>
  <c r="D41" i="3"/>
  <c r="C41" i="3"/>
  <c r="D28" i="3"/>
  <c r="C28" i="3"/>
  <c r="D24" i="3"/>
  <c r="C24" i="3"/>
  <c r="D62" i="2"/>
  <c r="D64" i="2" s="1"/>
  <c r="C62" i="2"/>
  <c r="D48" i="2"/>
  <c r="C48" i="2"/>
  <c r="D36" i="2"/>
  <c r="C36" i="2"/>
  <c r="D26" i="2"/>
  <c r="C26" i="2"/>
  <c r="D17" i="2"/>
  <c r="C17" i="2"/>
  <c r="D66" i="2" l="1"/>
  <c r="D30" i="4"/>
  <c r="D33" i="4" s="1"/>
  <c r="D41" i="4" s="1"/>
  <c r="D23" i="5"/>
  <c r="G36" i="5"/>
  <c r="D28" i="2"/>
  <c r="E27" i="8"/>
  <c r="G10" i="8"/>
  <c r="D58" i="6"/>
  <c r="D61" i="6" s="1"/>
  <c r="C58" i="6"/>
  <c r="C61" i="6" s="1"/>
  <c r="E23" i="5"/>
  <c r="F23" i="5"/>
  <c r="G13" i="5"/>
  <c r="G12" i="5"/>
  <c r="C23" i="5"/>
  <c r="C30" i="4"/>
  <c r="C33" i="4" s="1"/>
  <c r="C41" i="4" s="1"/>
  <c r="D30" i="3"/>
  <c r="D33" i="3" s="1"/>
  <c r="D42" i="3" s="1"/>
  <c r="C30" i="3"/>
  <c r="C33" i="3" s="1"/>
  <c r="C42" i="3" s="1"/>
  <c r="C64" i="2"/>
  <c r="C66" i="2" s="1"/>
  <c r="C28" i="2"/>
  <c r="G26" i="8"/>
  <c r="G27" i="8" s="1"/>
  <c r="E10" i="8"/>
  <c r="G19" i="5"/>
  <c r="G23" i="5" l="1"/>
  <c r="E40" i="5"/>
  <c r="G40" i="5" s="1"/>
</calcChain>
</file>

<file path=xl/sharedStrings.xml><?xml version="1.0" encoding="utf-8"?>
<sst xmlns="http://schemas.openxmlformats.org/spreadsheetml/2006/main" count="259" uniqueCount="159">
  <si>
    <t>EXTRAS DIN</t>
  </si>
  <si>
    <t>INFORMATII CU PRIVIRE LA SEGMENTELE OPERATIONALE</t>
  </si>
  <si>
    <t xml:space="preserve"> </t>
  </si>
  <si>
    <t>Active</t>
  </si>
  <si>
    <t>Active imobilizate</t>
  </si>
  <si>
    <t>Imobilizări corporale</t>
  </si>
  <si>
    <t>Imobilizări necorporale</t>
  </si>
  <si>
    <t>Numerar restricționat</t>
  </si>
  <si>
    <t>Investitii in obligatiuni corporative</t>
  </si>
  <si>
    <t>Alte active imobilizate</t>
  </si>
  <si>
    <t>Total active imobilizate</t>
  </si>
  <si>
    <t>Active circulante</t>
  </si>
  <si>
    <t>Stocuri</t>
  </si>
  <si>
    <t>Creanțe comerciale</t>
  </si>
  <si>
    <t>Investiții in depozite</t>
  </si>
  <si>
    <t>Numerar și echivalente de numerar</t>
  </si>
  <si>
    <t>Numerar restrictionat</t>
  </si>
  <si>
    <t>Alte active circulante</t>
  </si>
  <si>
    <t>Total active circulante</t>
  </si>
  <si>
    <t>Total active</t>
  </si>
  <si>
    <t>Capitaluri proprii și datorii</t>
  </si>
  <si>
    <t>Capitaluri proprii</t>
  </si>
  <si>
    <t>Capital social</t>
  </si>
  <si>
    <t>Rezerva din reevaluare</t>
  </si>
  <si>
    <t>Alte rezerve</t>
  </si>
  <si>
    <t>Rezultat reportat</t>
  </si>
  <si>
    <t>Total capitaluri proprii</t>
  </si>
  <si>
    <t>Datorii</t>
  </si>
  <si>
    <t>Datorii pe termen lung</t>
  </si>
  <si>
    <t>Împrumuturi bancare</t>
  </si>
  <si>
    <t>Datorii aferente contractelor de leasing</t>
  </si>
  <si>
    <t>Venituri în avans</t>
  </si>
  <si>
    <t>Datorii privind impozitul amânat</t>
  </si>
  <si>
    <t>Beneficiile angajaților</t>
  </si>
  <si>
    <t>Provizioane</t>
  </si>
  <si>
    <t>Datorii comerciale</t>
  </si>
  <si>
    <t>Alte datorii</t>
  </si>
  <si>
    <t>Total datorii pe termen lung</t>
  </si>
  <si>
    <t>Datorii curente</t>
  </si>
  <si>
    <t>Imprumuturi bancare</t>
  </si>
  <si>
    <t>Datorii aferente contractelor cu clienții</t>
  </si>
  <si>
    <t>Datorii privind impozitul pe profit curent</t>
  </si>
  <si>
    <t>Taxa pentru producatorii de energie electrica</t>
  </si>
  <si>
    <t>Datorii in legatura cu dividendele</t>
  </si>
  <si>
    <t>Total datorii curente</t>
  </si>
  <si>
    <t>Total datorii</t>
  </si>
  <si>
    <t>Total capitaluri proprii și datorii</t>
  </si>
  <si>
    <t>31 decembrie 2022</t>
  </si>
  <si>
    <t>(auditat)</t>
  </si>
  <si>
    <t>(Toate sumele sunt exprimate in MII RON, daca nu este indicat altfel)</t>
  </si>
  <si>
    <t>SOCIETATEA DE PRODUCERE A ENERGIEI ELECTRICE IN HIDROCENTRALE HIDROELECTRICA S.A.</t>
  </si>
  <si>
    <t xml:space="preserve">Venituri </t>
  </si>
  <si>
    <t>Alte venituri</t>
  </si>
  <si>
    <t>Apa uzinată</t>
  </si>
  <si>
    <t>Cheltuieli cu beneficiile angajatilor</t>
  </si>
  <si>
    <t>Transport și distribuție de energie electrică</t>
  </si>
  <si>
    <t>Energie electrică achiziționată</t>
  </si>
  <si>
    <t>Cheltuieli cu certificatele verzi</t>
  </si>
  <si>
    <t>Amortizarea imobilizarilor corporale și necorporale</t>
  </si>
  <si>
    <t>Pierderi din deprecierea imobilizărilor corporale si necorporale, net</t>
  </si>
  <si>
    <t>Pierderi din deprecierea creanțelor comerciale, net</t>
  </si>
  <si>
    <t>Reparatii, întreținere, materiale și consumabile</t>
  </si>
  <si>
    <t>Alte cheltuieli de exploatare</t>
  </si>
  <si>
    <t>Profit din exploatare</t>
  </si>
  <si>
    <t>Venituri financiare</t>
  </si>
  <si>
    <t>Cheltuieli financiare</t>
  </si>
  <si>
    <t>Rezultat financiar net</t>
  </si>
  <si>
    <t>Profit înainte de impozitare</t>
  </si>
  <si>
    <t>Cheltuiala cu impozitul pe profit</t>
  </si>
  <si>
    <t xml:space="preserve">Profit net </t>
  </si>
  <si>
    <t>Rezultat pe actiune</t>
  </si>
  <si>
    <t>Rezultatul pe actiune de baza si diluat (RON)</t>
  </si>
  <si>
    <t>Alte elemente ale rezultatului global</t>
  </si>
  <si>
    <t>Pierderi din deprecierea imobilizărilor corporale recunoscute în rezerva din reevaluare, net de impozit</t>
  </si>
  <si>
    <t>Total alte elemente ale rezultatului global</t>
  </si>
  <si>
    <t xml:space="preserve">Rezultat global </t>
  </si>
  <si>
    <t>Perioada de trei luni incheiata la</t>
  </si>
  <si>
    <t>Rezultat global</t>
  </si>
  <si>
    <t>Profit net</t>
  </si>
  <si>
    <t>Deprecierea imobilizărilor corporale recunoscută în rezerva din reevaluare, net de impozit</t>
  </si>
  <si>
    <t>Total rezultat global</t>
  </si>
  <si>
    <t>Tranzactii cu actionarii Societatii</t>
  </si>
  <si>
    <t>Contributii si distribuiri</t>
  </si>
  <si>
    <t>Dividende</t>
  </si>
  <si>
    <t>Total tranzactii cu actionarii Societatii</t>
  </si>
  <si>
    <t>Alte modificări ale capitalurilor proprii</t>
  </si>
  <si>
    <t>Transferul rezervei din reevaluare la rezultatul reportat ca urmare a amortizării și ieșirilor de imobilizări corporale</t>
  </si>
  <si>
    <r>
      <t>Profit</t>
    </r>
    <r>
      <rPr>
        <b/>
        <i/>
        <sz val="10"/>
        <color rgb="FF2F5496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net</t>
    </r>
  </si>
  <si>
    <t xml:space="preserve">Total rezultat global </t>
  </si>
  <si>
    <t>Emisiune de actiuni ordinare</t>
  </si>
  <si>
    <t>Rezervă din reevaluare</t>
  </si>
  <si>
    <t>Rezultat Reportat</t>
  </si>
  <si>
    <t>Fluxuri de numerar din activitatea de exploatare:</t>
  </si>
  <si>
    <t>Ajustări pentru:</t>
  </si>
  <si>
    <t>Amortizarea imobilizărilor corporale</t>
  </si>
  <si>
    <t>Amortizarea imobilizărilor necorporale</t>
  </si>
  <si>
    <r>
      <t xml:space="preserve">Reversarea pierderilor/Pierderi din </t>
    </r>
    <r>
      <rPr>
        <sz val="10"/>
        <color rgb="FF000000"/>
        <rFont val="Calibri"/>
        <family val="2"/>
      </rPr>
      <t>depreciare</t>
    </r>
    <r>
      <rPr>
        <sz val="10"/>
        <color theme="1"/>
        <rFont val="Calibri"/>
        <family val="2"/>
      </rPr>
      <t>a imobilizărilor corporale si necorporale, net</t>
    </r>
  </si>
  <si>
    <t>Pierderi din cedări de imobilizări corporale</t>
  </si>
  <si>
    <t>Castiguri din diferențe de curs valutar</t>
  </si>
  <si>
    <t>Venituri din dobânzi</t>
  </si>
  <si>
    <t>Cheltuieli cu dobânzile</t>
  </si>
  <si>
    <t>Modificari în:</t>
  </si>
  <si>
    <t>Alte active</t>
  </si>
  <si>
    <t>Numerar generat din activități de exploatare</t>
  </si>
  <si>
    <t>Dobânzi plătite</t>
  </si>
  <si>
    <t>Impozit pe profit plătit</t>
  </si>
  <si>
    <t>Numerar net din activitatea de exploatare</t>
  </si>
  <si>
    <t>Fluxuri de numerar din activitatea de investiții:</t>
  </si>
  <si>
    <t>Plăți pentru achiziția de imobilizări corporale</t>
  </si>
  <si>
    <t>Plăți pentru achiziția de imobilizări necorporale</t>
  </si>
  <si>
    <t>Încasări din vânzarea de imobilizări corporale</t>
  </si>
  <si>
    <t>Plăți pentru depozite detinute in scop investitional</t>
  </si>
  <si>
    <t>Încasări din depozite detinute in scop investitional</t>
  </si>
  <si>
    <r>
      <t xml:space="preserve">Încasări </t>
    </r>
    <r>
      <rPr>
        <sz val="10"/>
        <color rgb="FF000000"/>
        <rFont val="Calibri"/>
        <family val="2"/>
      </rPr>
      <t>din obligatiuni guvernamentale ajunse la scadenta</t>
    </r>
  </si>
  <si>
    <t>Dobânzi încasate</t>
  </si>
  <si>
    <t>Numerar net din activitatea de investiții</t>
  </si>
  <si>
    <t>Fluxuri de numerar din activitatea de finanțare:</t>
  </si>
  <si>
    <t>Încasări din emisiunea de acțiuni</t>
  </si>
  <si>
    <t>Rambursări de împrumuturi</t>
  </si>
  <si>
    <t>Plăți aferente contractelor de leasing</t>
  </si>
  <si>
    <t>Dividende platite</t>
  </si>
  <si>
    <t>Numerar net utilizat în activitatea de finanțare</t>
  </si>
  <si>
    <t>Creșterea/(descresterea) netă a numerarului și echivalentelor de numerar</t>
  </si>
  <si>
    <t>Numerar și echivalente de numerar la 1 ianuarie</t>
  </si>
  <si>
    <t xml:space="preserve"> Producerea de energie electrica </t>
  </si>
  <si>
    <t xml:space="preserve"> Furnizarea de energie electrica</t>
  </si>
  <si>
    <t>Total segmente raportabile</t>
  </si>
  <si>
    <t>Eliminari intre segmente</t>
  </si>
  <si>
    <t>Total consolidat</t>
  </si>
  <si>
    <t>Venituri externe</t>
  </si>
  <si>
    <t>Venituri intre segmente</t>
  </si>
  <si>
    <t>Venituri ale segmentului</t>
  </si>
  <si>
    <t>Profit inainte de impozitare al segmentului</t>
  </si>
  <si>
    <t>Amortizarea imobilizarilor</t>
  </si>
  <si>
    <t>Pierderi din deprecierea imobilizarilor corporale si necorporale, net</t>
  </si>
  <si>
    <t>Energie electrica achizitionata</t>
  </si>
  <si>
    <t>Cheltuieli privind beneficiile angajatilor</t>
  </si>
  <si>
    <t>Apa uzinata</t>
  </si>
  <si>
    <t>Transport si distributie de energie electrica</t>
  </si>
  <si>
    <t xml:space="preserve"> Alte cheltuieli</t>
  </si>
  <si>
    <t>Total consolidate</t>
  </si>
  <si>
    <t xml:space="preserve">Alte cheltuieli </t>
  </si>
  <si>
    <t>(nerevizuit)</t>
  </si>
  <si>
    <t>SITUAȚIA CONSOLIDATĂ INTERIMARA SIMPLIFICATA A POZIȚIEI FINANCIARE la 30 septembrie 2023</t>
  </si>
  <si>
    <t>SITUAȚIA CONSOLIDATĂ INTERIMARA SIMPLIFICATA A PROFITULUI SAU PIERDERII ȘI A ALTOR ELEMENTE ALE REZULTATULUI GLOBAL pentru perioada de trei luni incheiata la 30 septembrie 2023</t>
  </si>
  <si>
    <t>SITUAȚIA CONSOLIDATĂ INTERIMARA SIMPLIFICATA A PROFITULUI SAU PIERDERII ȘI A ALTOR ELEMENTE ALE REZULTATULUI GLOBAL pentru perioada de noua luni incheiata la 30 septembrie 2023</t>
  </si>
  <si>
    <t>SITUAȚIA CONSOLIDATĂ INTERIMARA SIMPLIFICATA A MODIFICĂRILOR CAPITALURILOR PROPRII pentru perioada de noua luni incheiata la 30 septembrie 2023</t>
  </si>
  <si>
    <t xml:space="preserve">SITUAȚIA CONSOLIDATĂ INTERIMARA SIMPLIFICATA A FLUXURILOR DE NUMERAR pentru perioada de noua luni incheiata la 30 septembrie 2023 </t>
  </si>
  <si>
    <t>30 septembrie 2023</t>
  </si>
  <si>
    <t>Perioada de noua luni incheiata la</t>
  </si>
  <si>
    <t>30 septembrie 2022</t>
  </si>
  <si>
    <t>Numerar și echivalente de numerar la 30 septembrie</t>
  </si>
  <si>
    <t>Sold la 1 ianuarie 2023 (auditat)</t>
  </si>
  <si>
    <t>Sold la 30 septembrie 2023 (nerevizuit)</t>
  </si>
  <si>
    <t>Sold la 1 ianuarie 2022 (auditat)</t>
  </si>
  <si>
    <t>Sold la 30 septembrie 2022 (nerevizuit)</t>
  </si>
  <si>
    <t>Situatiile financiare consolidate interimare simplificate pentru perioada de noua luni incheiata la 30 septembrie 2023</t>
  </si>
  <si>
    <t>Perioada de noua luni incheiata la 30 septembrie 2023 (nerevizuit)</t>
  </si>
  <si>
    <t>Perioada de noua luni incheiata la 30 septembrie 2022 (nerevizuit)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</si>
</sst>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10"/>
      <color rgb="FF2F5496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/>
    <xf numFmtId="0" fontId="14" fillId="0" borderId="0" xfId="0" applyFont="1" applyAlignment="1">
      <alignment vertical="center"/>
    </xf>
    <xf numFmtId="165" fontId="0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165" fontId="10" fillId="0" borderId="0" xfId="1" applyNumberFormat="1" applyFont="1" applyAlignment="1">
      <alignment horizontal="right" vertical="center" wrapText="1"/>
    </xf>
    <xf numFmtId="165" fontId="7" fillId="0" borderId="1" xfId="1" applyNumberFormat="1" applyFont="1" applyBorder="1" applyAlignment="1"/>
    <xf numFmtId="165" fontId="10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right" vertical="center" wrapText="1"/>
    </xf>
    <xf numFmtId="165" fontId="11" fillId="0" borderId="2" xfId="1" applyNumberFormat="1" applyFont="1" applyBorder="1" applyAlignment="1">
      <alignment horizontal="right" vertical="center" wrapText="1"/>
    </xf>
    <xf numFmtId="165" fontId="10" fillId="0" borderId="2" xfId="1" applyNumberFormat="1" applyFont="1" applyBorder="1" applyAlignment="1">
      <alignment vertical="center"/>
    </xf>
    <xf numFmtId="165" fontId="12" fillId="0" borderId="2" xfId="1" applyNumberFormat="1" applyFont="1" applyBorder="1" applyAlignment="1">
      <alignment horizontal="right" vertical="center" wrapText="1"/>
    </xf>
    <xf numFmtId="165" fontId="8" fillId="0" borderId="5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5" fontId="12" fillId="0" borderId="3" xfId="1" applyNumberFormat="1" applyFont="1" applyBorder="1" applyAlignment="1">
      <alignment horizontal="right" vertical="center" wrapText="1"/>
    </xf>
    <xf numFmtId="165" fontId="8" fillId="0" borderId="2" xfId="1" applyNumberFormat="1" applyFont="1" applyBorder="1" applyAlignment="1">
      <alignment horizontal="right" vertical="center" wrapText="1"/>
    </xf>
    <xf numFmtId="165" fontId="11" fillId="0" borderId="4" xfId="1" applyNumberFormat="1" applyFont="1" applyBorder="1" applyAlignment="1">
      <alignment horizontal="right" vertical="center" wrapText="1"/>
    </xf>
    <xf numFmtId="165" fontId="10" fillId="0" borderId="0" xfId="1" applyNumberFormat="1" applyFont="1" applyAlignment="1">
      <alignment horizontal="right" vertical="center"/>
    </xf>
    <xf numFmtId="165" fontId="12" fillId="0" borderId="5" xfId="1" applyNumberFormat="1" applyFont="1" applyBorder="1" applyAlignment="1">
      <alignment vertical="center"/>
    </xf>
    <xf numFmtId="165" fontId="12" fillId="0" borderId="0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horizontal="right" vertical="center" wrapText="1"/>
    </xf>
    <xf numFmtId="165" fontId="10" fillId="0" borderId="0" xfId="1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5" fontId="8" fillId="0" borderId="2" xfId="1" applyNumberFormat="1" applyFont="1" applyBorder="1" applyAlignment="1">
      <alignment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0" xfId="1" applyNumberFormat="1" applyFont="1" applyAlignment="1">
      <alignment vertical="center"/>
    </xf>
    <xf numFmtId="165" fontId="11" fillId="0" borderId="2" xfId="1" applyNumberFormat="1" applyFont="1" applyBorder="1" applyAlignment="1">
      <alignment vertical="center"/>
    </xf>
    <xf numFmtId="165" fontId="12" fillId="0" borderId="5" xfId="1" applyNumberFormat="1" applyFont="1" applyBorder="1" applyAlignment="1">
      <alignment vertical="center" wrapText="1"/>
    </xf>
    <xf numFmtId="165" fontId="10" fillId="0" borderId="1" xfId="1" applyNumberFormat="1" applyFont="1" applyBorder="1" applyAlignment="1">
      <alignment vertical="center" wrapText="1"/>
    </xf>
    <xf numFmtId="165" fontId="11" fillId="0" borderId="4" xfId="1" applyNumberFormat="1" applyFont="1" applyBorder="1" applyAlignment="1">
      <alignment vertical="center" wrapText="1"/>
    </xf>
    <xf numFmtId="165" fontId="11" fillId="0" borderId="4" xfId="1" applyNumberFormat="1" applyFont="1" applyBorder="1" applyAlignment="1">
      <alignment vertical="center"/>
    </xf>
    <xf numFmtId="165" fontId="12" fillId="0" borderId="3" xfId="1" applyNumberFormat="1" applyFont="1" applyBorder="1" applyAlignment="1">
      <alignment vertical="center" wrapText="1"/>
    </xf>
    <xf numFmtId="165" fontId="8" fillId="0" borderId="5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/>
    </xf>
    <xf numFmtId="165" fontId="11" fillId="0" borderId="2" xfId="1" applyNumberFormat="1" applyFont="1" applyBorder="1" applyAlignment="1">
      <alignment vertical="center" wrapText="1"/>
    </xf>
    <xf numFmtId="165" fontId="7" fillId="0" borderId="0" xfId="1" applyNumberFormat="1" applyFont="1" applyAlignment="1">
      <alignment vertical="center" wrapText="1"/>
    </xf>
    <xf numFmtId="165" fontId="12" fillId="0" borderId="2" xfId="1" applyNumberFormat="1" applyFont="1" applyBorder="1" applyAlignment="1">
      <alignment horizontal="right" vertical="center"/>
    </xf>
    <xf numFmtId="165" fontId="8" fillId="0" borderId="2" xfId="1" applyNumberFormat="1" applyFont="1" applyBorder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 wrapText="1"/>
    </xf>
    <xf numFmtId="165" fontId="10" fillId="0" borderId="2" xfId="1" applyNumberFormat="1" applyFont="1" applyBorder="1" applyAlignment="1">
      <alignment horizontal="right" vertical="center"/>
    </xf>
    <xf numFmtId="164" fontId="12" fillId="0" borderId="2" xfId="1" applyFont="1" applyBorder="1" applyAlignment="1">
      <alignment horizontal="right" vertical="center" wrapText="1"/>
    </xf>
    <xf numFmtId="164" fontId="12" fillId="0" borderId="2" xfId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right" vertical="center"/>
    </xf>
    <xf numFmtId="165" fontId="8" fillId="0" borderId="2" xfId="1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0" fillId="0" borderId="0" xfId="1" applyNumberFormat="1" applyFont="1" applyFill="1"/>
    <xf numFmtId="165" fontId="8" fillId="0" borderId="2" xfId="1" applyNumberFormat="1" applyFont="1" applyFill="1" applyBorder="1" applyAlignment="1">
      <alignment horizontal="left" vertical="center"/>
    </xf>
    <xf numFmtId="165" fontId="8" fillId="0" borderId="2" xfId="1" applyNumberFormat="1" applyFont="1" applyFill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right" vertical="center"/>
    </xf>
    <xf numFmtId="165" fontId="8" fillId="0" borderId="2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Alignment="1">
      <alignment horizontal="right" vertical="center"/>
    </xf>
    <xf numFmtId="165" fontId="8" fillId="0" borderId="0" xfId="1" applyNumberFormat="1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right" vertical="center"/>
    </xf>
    <xf numFmtId="165" fontId="13" fillId="0" borderId="0" xfId="1" applyNumberFormat="1" applyFont="1" applyFill="1" applyAlignment="1">
      <alignment horizontal="right" vertical="center" wrapText="1"/>
    </xf>
    <xf numFmtId="165" fontId="11" fillId="0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165" fontId="13" fillId="0" borderId="4" xfId="1" applyNumberFormat="1" applyFont="1" applyFill="1" applyBorder="1" applyAlignment="1">
      <alignment horizontal="right" vertical="center"/>
    </xf>
    <xf numFmtId="165" fontId="10" fillId="0" borderId="4" xfId="1" applyNumberFormat="1" applyFont="1" applyFill="1" applyBorder="1" applyAlignment="1">
      <alignment horizontal="right" vertical="center"/>
    </xf>
    <xf numFmtId="165" fontId="11" fillId="0" borderId="4" xfId="1" applyNumberFormat="1" applyFont="1" applyFill="1" applyBorder="1" applyAlignment="1">
      <alignment horizontal="right"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12" fillId="0" borderId="4" xfId="1" applyNumberFormat="1" applyFont="1" applyFill="1" applyBorder="1" applyAlignment="1">
      <alignment horizontal="right" vertical="center"/>
    </xf>
    <xf numFmtId="165" fontId="12" fillId="0" borderId="4" xfId="1" applyNumberFormat="1" applyFont="1" applyFill="1" applyBorder="1" applyAlignment="1">
      <alignment horizontal="right" vertical="center" wrapText="1"/>
    </xf>
    <xf numFmtId="165" fontId="10" fillId="0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165" fontId="12" fillId="0" borderId="5" xfId="1" applyNumberFormat="1" applyFont="1" applyFill="1" applyBorder="1" applyAlignment="1">
      <alignment horizontal="right" vertical="center"/>
    </xf>
    <xf numFmtId="165" fontId="8" fillId="0" borderId="5" xfId="1" applyNumberFormat="1" applyFont="1" applyFill="1" applyBorder="1" applyAlignment="1">
      <alignment horizontal="right" vertical="center"/>
    </xf>
    <xf numFmtId="165" fontId="13" fillId="0" borderId="0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165" fontId="10" fillId="0" borderId="0" xfId="1" applyNumberFormat="1" applyFont="1" applyAlignment="1">
      <alignment vertical="center" wrapText="1"/>
    </xf>
    <xf numFmtId="165" fontId="8" fillId="0" borderId="0" xfId="1" applyNumberFormat="1" applyFont="1" applyAlignment="1">
      <alignment vertical="center" wrapText="1"/>
    </xf>
    <xf numFmtId="165" fontId="8" fillId="0" borderId="0" xfId="1" applyNumberFormat="1" applyFont="1" applyAlignment="1">
      <alignment vertical="center"/>
    </xf>
    <xf numFmtId="165" fontId="12" fillId="0" borderId="2" xfId="1" applyNumberFormat="1" applyFont="1" applyBorder="1" applyAlignment="1">
      <alignment vertical="center" wrapText="1"/>
    </xf>
    <xf numFmtId="165" fontId="12" fillId="0" borderId="0" xfId="1" applyNumberFormat="1" applyFont="1" applyAlignment="1">
      <alignment vertical="center" wrapText="1"/>
    </xf>
    <xf numFmtId="165" fontId="14" fillId="0" borderId="0" xfId="1" applyNumberFormat="1" applyFont="1" applyAlignment="1">
      <alignment vertical="center" wrapText="1"/>
    </xf>
    <xf numFmtId="165" fontId="14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 wrapText="1"/>
    </xf>
    <xf numFmtId="165" fontId="12" fillId="0" borderId="0" xfId="1" applyNumberFormat="1" applyFont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/>
    </xf>
    <xf numFmtId="165" fontId="12" fillId="0" borderId="4" xfId="1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165" fontId="11" fillId="0" borderId="4" xfId="1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"/>
  <sheetViews>
    <sheetView tabSelected="1" zoomScale="80" zoomScaleNormal="80" workbookViewId="0">
      <selection activeCell="I24" sqref="I24"/>
    </sheetView>
  </sheetViews>
  <sheetFormatPr defaultRowHeight="13.8" x14ac:dyDescent="0.3"/>
  <cols>
    <col min="1" max="1" width="1.6640625" style="2" customWidth="1"/>
    <col min="2" max="16384" width="8.88671875" style="2"/>
  </cols>
  <sheetData>
    <row r="2" spans="2:6" x14ac:dyDescent="0.3">
      <c r="B2" s="1" t="s">
        <v>0</v>
      </c>
    </row>
    <row r="3" spans="2:6" x14ac:dyDescent="0.3">
      <c r="B3" s="5" t="s">
        <v>156</v>
      </c>
      <c r="C3" s="3"/>
      <c r="D3" s="5"/>
      <c r="E3" s="3"/>
      <c r="F3" s="3"/>
    </row>
    <row r="4" spans="2:6" x14ac:dyDescent="0.3">
      <c r="B4" s="4"/>
    </row>
    <row r="5" spans="2:6" ht="14.4" x14ac:dyDescent="0.3">
      <c r="B5" s="116" t="s">
        <v>143</v>
      </c>
    </row>
    <row r="6" spans="2:6" ht="14.4" x14ac:dyDescent="0.3">
      <c r="B6" s="116" t="s">
        <v>145</v>
      </c>
      <c r="C6" s="8"/>
    </row>
    <row r="7" spans="2:6" ht="14.4" x14ac:dyDescent="0.3">
      <c r="B7" s="116" t="s">
        <v>144</v>
      </c>
      <c r="C7" s="8"/>
    </row>
    <row r="8" spans="2:6" ht="14.4" x14ac:dyDescent="0.3">
      <c r="B8" s="116" t="s">
        <v>146</v>
      </c>
      <c r="C8" s="8"/>
    </row>
    <row r="9" spans="2:6" ht="14.4" x14ac:dyDescent="0.3">
      <c r="B9" s="116" t="s">
        <v>147</v>
      </c>
      <c r="C9" s="8"/>
    </row>
    <row r="10" spans="2:6" ht="14.4" x14ac:dyDescent="0.3">
      <c r="B10" s="116" t="s">
        <v>1</v>
      </c>
      <c r="C10" s="8"/>
    </row>
  </sheetData>
  <hyperlinks>
    <hyperlink ref="B5" location="'Sit. pozitiei financiare'!A1" display="SITUAȚIA CONSOLIDATĂ INTERIMARA SIMPLIFICATA A POZIȚIEI FINANCIARE la 30 septembrie 2023" xr:uid="{0256D682-7A23-4258-9A10-CE71BB8618C1}"/>
    <hyperlink ref="B6" location="'Sit. Profit sau Pierdere 9M'!A1" display="SITUAȚIA CONSOLIDATĂ INTERIMARA SIMPLIFICATA A PROFITULUI SAU PIERDERII ȘI A ALTOR ELEMENTE ALE REZULTATULUI GLOBAL pentru perioada de noua luni incheiata la 30 septembrie 2023" xr:uid="{9402C22C-CBC0-4F3F-9909-CB41070DFEC7}"/>
    <hyperlink ref="B7" location="'Sit. Profit sau Pierdere T3'!A1" display="SITUAȚIA CONSOLIDATĂ INTERIMARA SIMPLIFICATA A PROFITULUI SAU PIERDERII ȘI A ALTOR ELEMENTE ALE REZULTATULUI GLOBAL pentru perioada de trei luni incheiata la 30 septembrie 2023" xr:uid="{24B86E43-71EB-496B-A0C1-46069A9E4689}"/>
    <hyperlink ref="B8" location="'Sit. modif cap.proprii'!A1" display="SITUAȚIA CONSOLIDATĂ INTERIMARA SIMPLIFICATA A MODIFICĂRILOR CAPITALURILOR PROPRII pentru perioada de noua luni incheiata la 30 septembrie 2023" xr:uid="{3B1255BE-5307-47ED-883B-8E27D5B84E72}"/>
    <hyperlink ref="B9" location="'Sit.Fluxuri Numerar'!A1" display="SITUAȚIA CONSOLIDATĂ INTERIMARA SIMPLIFICATA A FLUXURILOR DE NUMERAR pentru perioada de noua luni incheiata la 30 septembrie 2023 " xr:uid="{16EF8BCC-D1B1-4D54-B001-6995209A75EE}"/>
    <hyperlink ref="B10" location="'Segmente Operationale'!A1" display="INFORMATII CU PRIVIRE LA SEGMENTELE OPERATIONALE" xr:uid="{3B2F85FB-7536-4CEC-A304-DA27841E3BFB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7"/>
  <sheetViews>
    <sheetView zoomScale="80" zoomScaleNormal="80" workbookViewId="0">
      <selection activeCell="C33" sqref="C33"/>
    </sheetView>
  </sheetViews>
  <sheetFormatPr defaultRowHeight="14.4" x14ac:dyDescent="0.3"/>
  <cols>
    <col min="1" max="1" width="2.88671875" customWidth="1"/>
    <col min="2" max="2" width="36.109375" bestFit="1" customWidth="1"/>
    <col min="3" max="3" width="18.88671875" style="22" customWidth="1"/>
    <col min="4" max="4" width="16.88671875" style="22" customWidth="1"/>
  </cols>
  <sheetData>
    <row r="1" spans="2:4" x14ac:dyDescent="0.3">
      <c r="B1" t="s">
        <v>50</v>
      </c>
    </row>
    <row r="2" spans="2:4" x14ac:dyDescent="0.3">
      <c r="B2" s="45" t="s">
        <v>49</v>
      </c>
    </row>
    <row r="5" spans="2:4" x14ac:dyDescent="0.3">
      <c r="B5" s="7" t="str">
        <f>INDEX!B5</f>
        <v>SITUAȚIA CONSOLIDATĂ INTERIMARA SIMPLIFICATA A POZIȚIEI FINANCIARE la 30 septembrie 2023</v>
      </c>
    </row>
    <row r="6" spans="2:4" ht="15" thickBot="1" x14ac:dyDescent="0.35"/>
    <row r="7" spans="2:4" ht="18.600000000000001" customHeight="1" thickTop="1" x14ac:dyDescent="0.3">
      <c r="B7" s="20"/>
      <c r="C7" s="23" t="s">
        <v>148</v>
      </c>
      <c r="D7" s="24" t="s">
        <v>47</v>
      </c>
    </row>
    <row r="8" spans="2:4" ht="15" thickBot="1" x14ac:dyDescent="0.35">
      <c r="B8" s="11" t="s">
        <v>2</v>
      </c>
      <c r="C8" s="25" t="s">
        <v>142</v>
      </c>
      <c r="D8" s="25" t="s">
        <v>48</v>
      </c>
    </row>
    <row r="9" spans="2:4" ht="15" thickTop="1" x14ac:dyDescent="0.3">
      <c r="B9" s="7" t="s">
        <v>3</v>
      </c>
      <c r="C9" s="26"/>
      <c r="D9" s="27"/>
    </row>
    <row r="10" spans="2:4" x14ac:dyDescent="0.3">
      <c r="B10" s="7"/>
      <c r="C10" s="26"/>
      <c r="D10" s="28"/>
    </row>
    <row r="11" spans="2:4" x14ac:dyDescent="0.3">
      <c r="B11" s="7" t="s">
        <v>4</v>
      </c>
      <c r="C11" s="26"/>
      <c r="D11" s="28"/>
    </row>
    <row r="12" spans="2:4" x14ac:dyDescent="0.3">
      <c r="B12" s="11" t="s">
        <v>5</v>
      </c>
      <c r="C12" s="26">
        <v>19052456</v>
      </c>
      <c r="D12" s="28">
        <v>19521363</v>
      </c>
    </row>
    <row r="13" spans="2:4" x14ac:dyDescent="0.3">
      <c r="B13" s="11" t="s">
        <v>6</v>
      </c>
      <c r="C13" s="26">
        <v>5985</v>
      </c>
      <c r="D13" s="28">
        <v>6250</v>
      </c>
    </row>
    <row r="14" spans="2:4" x14ac:dyDescent="0.3">
      <c r="B14" s="11" t="s">
        <v>7</v>
      </c>
      <c r="C14" s="29">
        <v>0</v>
      </c>
      <c r="D14" s="28">
        <v>101057</v>
      </c>
    </row>
    <row r="15" spans="2:4" x14ac:dyDescent="0.3">
      <c r="B15" s="11" t="s">
        <v>8</v>
      </c>
      <c r="C15" s="29">
        <v>373082</v>
      </c>
      <c r="D15" s="28">
        <v>351338</v>
      </c>
    </row>
    <row r="16" spans="2:4" ht="15" thickBot="1" x14ac:dyDescent="0.35">
      <c r="B16" s="11" t="s">
        <v>9</v>
      </c>
      <c r="C16" s="30">
        <v>281786</v>
      </c>
      <c r="D16" s="31">
        <v>218236</v>
      </c>
    </row>
    <row r="17" spans="2:4" ht="15.6" thickTop="1" thickBot="1" x14ac:dyDescent="0.35">
      <c r="B17" s="7" t="s">
        <v>10</v>
      </c>
      <c r="C17" s="32">
        <f>SUM(C12:C16)</f>
        <v>19713309</v>
      </c>
      <c r="D17" s="32">
        <f>SUM(D12:D16)</f>
        <v>20198244</v>
      </c>
    </row>
    <row r="18" spans="2:4" ht="15" thickTop="1" x14ac:dyDescent="0.3">
      <c r="B18" s="20"/>
      <c r="C18" s="26"/>
      <c r="D18" s="34"/>
    </row>
    <row r="19" spans="2:4" x14ac:dyDescent="0.3">
      <c r="B19" s="7" t="s">
        <v>11</v>
      </c>
      <c r="C19" s="26"/>
      <c r="D19" s="28"/>
    </row>
    <row r="20" spans="2:4" x14ac:dyDescent="0.3">
      <c r="B20" s="11" t="s">
        <v>12</v>
      </c>
      <c r="C20" s="26">
        <v>81002</v>
      </c>
      <c r="D20" s="28">
        <v>72433</v>
      </c>
    </row>
    <row r="21" spans="2:4" x14ac:dyDescent="0.3">
      <c r="B21" s="11" t="s">
        <v>13</v>
      </c>
      <c r="C21" s="29">
        <v>2978202</v>
      </c>
      <c r="D21" s="28">
        <v>1350677</v>
      </c>
    </row>
    <row r="22" spans="2:4" x14ac:dyDescent="0.3">
      <c r="B22" s="11" t="s">
        <v>14</v>
      </c>
      <c r="C22" s="29">
        <v>2321693</v>
      </c>
      <c r="D22" s="28">
        <v>3034745</v>
      </c>
    </row>
    <row r="23" spans="2:4" x14ac:dyDescent="0.3">
      <c r="B23" s="11" t="s">
        <v>15</v>
      </c>
      <c r="C23" s="29">
        <v>1067101</v>
      </c>
      <c r="D23" s="28">
        <v>660734</v>
      </c>
    </row>
    <row r="24" spans="2:4" x14ac:dyDescent="0.3">
      <c r="B24" s="11" t="s">
        <v>16</v>
      </c>
      <c r="C24" s="29">
        <v>101057</v>
      </c>
      <c r="D24" s="28">
        <v>0</v>
      </c>
    </row>
    <row r="25" spans="2:4" ht="15" thickBot="1" x14ac:dyDescent="0.35">
      <c r="B25" s="11" t="s">
        <v>17</v>
      </c>
      <c r="C25" s="29">
        <v>118224</v>
      </c>
      <c r="D25" s="35">
        <v>115400</v>
      </c>
    </row>
    <row r="26" spans="2:4" ht="15" thickBot="1" x14ac:dyDescent="0.35">
      <c r="B26" s="7" t="s">
        <v>18</v>
      </c>
      <c r="C26" s="36">
        <f>SUM(C20:C25)</f>
        <v>6667279</v>
      </c>
      <c r="D26" s="36">
        <f>SUM(D20:D25)</f>
        <v>5233989</v>
      </c>
    </row>
    <row r="27" spans="2:4" ht="15.6" thickTop="1" thickBot="1" x14ac:dyDescent="0.35">
      <c r="B27" s="20"/>
      <c r="C27" s="37"/>
      <c r="D27" s="33"/>
    </row>
    <row r="28" spans="2:4" ht="15.6" thickTop="1" thickBot="1" x14ac:dyDescent="0.35">
      <c r="B28" s="7" t="s">
        <v>19</v>
      </c>
      <c r="C28" s="32">
        <f>C26+C17</f>
        <v>26380588</v>
      </c>
      <c r="D28" s="32">
        <f>D26+D17</f>
        <v>25432233</v>
      </c>
    </row>
    <row r="29" spans="2:4" ht="15" thickTop="1" x14ac:dyDescent="0.3">
      <c r="B29" s="20"/>
      <c r="C29" s="26"/>
      <c r="D29" s="34"/>
    </row>
    <row r="30" spans="2:4" x14ac:dyDescent="0.3">
      <c r="B30" s="7" t="s">
        <v>20</v>
      </c>
      <c r="C30" s="26"/>
      <c r="D30" s="28"/>
    </row>
    <row r="31" spans="2:4" x14ac:dyDescent="0.3">
      <c r="B31" s="7" t="s">
        <v>21</v>
      </c>
      <c r="C31" s="26"/>
      <c r="D31" s="28"/>
    </row>
    <row r="32" spans="2:4" x14ac:dyDescent="0.3">
      <c r="B32" s="11" t="s">
        <v>22</v>
      </c>
      <c r="C32" s="26">
        <v>5526898</v>
      </c>
      <c r="D32" s="28">
        <v>5513466</v>
      </c>
    </row>
    <row r="33" spans="2:4" x14ac:dyDescent="0.3">
      <c r="B33" s="11" t="s">
        <v>23</v>
      </c>
      <c r="C33" s="29">
        <v>10707840</v>
      </c>
      <c r="D33" s="28">
        <v>11021335</v>
      </c>
    </row>
    <row r="34" spans="2:4" x14ac:dyDescent="0.3">
      <c r="B34" s="11" t="s">
        <v>24</v>
      </c>
      <c r="C34" s="29">
        <v>1023188</v>
      </c>
      <c r="D34" s="28">
        <v>1023188</v>
      </c>
    </row>
    <row r="35" spans="2:4" ht="15" thickBot="1" x14ac:dyDescent="0.35">
      <c r="B35" s="11" t="s">
        <v>25</v>
      </c>
      <c r="C35" s="38">
        <v>5177063</v>
      </c>
      <c r="D35" s="35">
        <v>4028861</v>
      </c>
    </row>
    <row r="36" spans="2:4" ht="15" thickBot="1" x14ac:dyDescent="0.35">
      <c r="B36" s="7" t="s">
        <v>26</v>
      </c>
      <c r="C36" s="32">
        <f>SUM(C32:C35)</f>
        <v>22434989</v>
      </c>
      <c r="D36" s="32">
        <f>SUM(D32:D35)</f>
        <v>21586850</v>
      </c>
    </row>
    <row r="37" spans="2:4" ht="15" thickTop="1" x14ac:dyDescent="0.3">
      <c r="B37" s="20"/>
      <c r="C37" s="26"/>
      <c r="D37" s="34"/>
    </row>
    <row r="38" spans="2:4" x14ac:dyDescent="0.3">
      <c r="B38" s="7" t="s">
        <v>27</v>
      </c>
      <c r="C38" s="26"/>
      <c r="D38" s="28"/>
    </row>
    <row r="39" spans="2:4" x14ac:dyDescent="0.3">
      <c r="B39" s="7" t="s">
        <v>28</v>
      </c>
      <c r="C39" s="26"/>
      <c r="D39" s="28"/>
    </row>
    <row r="40" spans="2:4" x14ac:dyDescent="0.3">
      <c r="B40" s="11" t="s">
        <v>29</v>
      </c>
      <c r="C40" s="29">
        <v>323349</v>
      </c>
      <c r="D40" s="28">
        <v>390491</v>
      </c>
    </row>
    <row r="41" spans="2:4" x14ac:dyDescent="0.3">
      <c r="B41" s="11" t="s">
        <v>30</v>
      </c>
      <c r="C41" s="29">
        <v>7782</v>
      </c>
      <c r="D41" s="28">
        <v>7567</v>
      </c>
    </row>
    <row r="42" spans="2:4" x14ac:dyDescent="0.3">
      <c r="B42" s="11" t="s">
        <v>31</v>
      </c>
      <c r="C42" s="29">
        <v>177508</v>
      </c>
      <c r="D42" s="28">
        <v>181522</v>
      </c>
    </row>
    <row r="43" spans="2:4" x14ac:dyDescent="0.3">
      <c r="B43" s="11" t="s">
        <v>32</v>
      </c>
      <c r="C43" s="29">
        <v>1298314</v>
      </c>
      <c r="D43" s="28">
        <v>1315946</v>
      </c>
    </row>
    <row r="44" spans="2:4" x14ac:dyDescent="0.3">
      <c r="B44" s="11" t="s">
        <v>33</v>
      </c>
      <c r="C44" s="29">
        <v>120498</v>
      </c>
      <c r="D44" s="28">
        <v>121840</v>
      </c>
    </row>
    <row r="45" spans="2:4" x14ac:dyDescent="0.3">
      <c r="B45" s="11" t="s">
        <v>34</v>
      </c>
      <c r="C45" s="29">
        <v>842115</v>
      </c>
      <c r="D45" s="28">
        <v>817089</v>
      </c>
    </row>
    <row r="46" spans="2:4" x14ac:dyDescent="0.3">
      <c r="B46" s="11" t="s">
        <v>35</v>
      </c>
      <c r="C46" s="29">
        <v>24840</v>
      </c>
      <c r="D46" s="28">
        <v>428</v>
      </c>
    </row>
    <row r="47" spans="2:4" ht="15" thickBot="1" x14ac:dyDescent="0.35">
      <c r="B47" s="11" t="s">
        <v>36</v>
      </c>
      <c r="C47" s="114">
        <v>12317</v>
      </c>
      <c r="D47" s="35">
        <v>5765</v>
      </c>
    </row>
    <row r="48" spans="2:4" ht="15" thickBot="1" x14ac:dyDescent="0.35">
      <c r="B48" s="7" t="s">
        <v>37</v>
      </c>
      <c r="C48" s="32">
        <f>SUM(C40:C47)</f>
        <v>2806723</v>
      </c>
      <c r="D48" s="32">
        <f>SUM(D40:D47)</f>
        <v>2840648</v>
      </c>
    </row>
    <row r="49" spans="2:4" ht="15" thickTop="1" x14ac:dyDescent="0.3">
      <c r="B49" s="7"/>
      <c r="C49" s="41"/>
      <c r="D49" s="42"/>
    </row>
    <row r="50" spans="2:4" x14ac:dyDescent="0.3">
      <c r="B50" s="7" t="s">
        <v>38</v>
      </c>
      <c r="C50" s="43"/>
      <c r="D50" s="44"/>
    </row>
    <row r="51" spans="2:4" x14ac:dyDescent="0.3">
      <c r="B51" s="11" t="s">
        <v>39</v>
      </c>
      <c r="C51" s="29">
        <v>93747</v>
      </c>
      <c r="D51" s="28">
        <v>94001</v>
      </c>
    </row>
    <row r="52" spans="2:4" x14ac:dyDescent="0.3">
      <c r="B52" s="11" t="s">
        <v>30</v>
      </c>
      <c r="C52" s="29">
        <v>2305</v>
      </c>
      <c r="D52" s="28">
        <v>7834</v>
      </c>
    </row>
    <row r="53" spans="2:4" x14ac:dyDescent="0.3">
      <c r="B53" s="11" t="s">
        <v>35</v>
      </c>
      <c r="C53" s="29">
        <v>376103</v>
      </c>
      <c r="D53" s="28">
        <v>282996</v>
      </c>
    </row>
    <row r="54" spans="2:4" x14ac:dyDescent="0.3">
      <c r="B54" s="11" t="s">
        <v>40</v>
      </c>
      <c r="C54" s="29">
        <v>56656</v>
      </c>
      <c r="D54" s="28">
        <v>84684</v>
      </c>
    </row>
    <row r="55" spans="2:4" x14ac:dyDescent="0.3">
      <c r="B55" s="11" t="s">
        <v>41</v>
      </c>
      <c r="C55" s="29">
        <v>217714</v>
      </c>
      <c r="D55" s="28">
        <v>171978</v>
      </c>
    </row>
    <row r="56" spans="2:4" x14ac:dyDescent="0.3">
      <c r="B56" s="11" t="s">
        <v>31</v>
      </c>
      <c r="C56" s="29">
        <v>5589</v>
      </c>
      <c r="D56" s="28">
        <v>5696</v>
      </c>
    </row>
    <row r="57" spans="2:4" x14ac:dyDescent="0.3">
      <c r="B57" s="11" t="s">
        <v>33</v>
      </c>
      <c r="C57" s="29">
        <v>67502</v>
      </c>
      <c r="D57" s="28">
        <v>105845</v>
      </c>
    </row>
    <row r="58" spans="2:4" x14ac:dyDescent="0.3">
      <c r="B58" s="11" t="s">
        <v>34</v>
      </c>
      <c r="C58" s="29">
        <v>161664</v>
      </c>
      <c r="D58" s="28">
        <v>121760</v>
      </c>
    </row>
    <row r="59" spans="2:4" x14ac:dyDescent="0.3">
      <c r="B59" s="13" t="s">
        <v>42</v>
      </c>
      <c r="C59" s="29">
        <v>0</v>
      </c>
      <c r="D59" s="28">
        <v>91370</v>
      </c>
    </row>
    <row r="60" spans="2:4" x14ac:dyDescent="0.3">
      <c r="B60" s="13" t="s">
        <v>43</v>
      </c>
      <c r="C60" s="29">
        <v>34800</v>
      </c>
      <c r="D60" s="39">
        <v>0</v>
      </c>
    </row>
    <row r="61" spans="2:4" ht="15" thickBot="1" x14ac:dyDescent="0.35">
      <c r="B61" s="11" t="s">
        <v>36</v>
      </c>
      <c r="C61" s="38">
        <v>122796</v>
      </c>
      <c r="D61" s="35">
        <v>38571</v>
      </c>
    </row>
    <row r="62" spans="2:4" ht="15" thickBot="1" x14ac:dyDescent="0.35">
      <c r="B62" s="7" t="s">
        <v>44</v>
      </c>
      <c r="C62" s="32">
        <f>SUM(C51:C61)</f>
        <v>1138876</v>
      </c>
      <c r="D62" s="32">
        <f>SUM(D51:D61)</f>
        <v>1004735</v>
      </c>
    </row>
    <row r="63" spans="2:4" ht="15.6" thickTop="1" thickBot="1" x14ac:dyDescent="0.35">
      <c r="B63" s="7"/>
      <c r="C63" s="37"/>
      <c r="D63" s="33"/>
    </row>
    <row r="64" spans="2:4" ht="15.6" thickTop="1" thickBot="1" x14ac:dyDescent="0.35">
      <c r="B64" s="7" t="s">
        <v>45</v>
      </c>
      <c r="C64" s="32">
        <f>C62+C48</f>
        <v>3945599</v>
      </c>
      <c r="D64" s="32">
        <f>D62+D48</f>
        <v>3845383</v>
      </c>
    </row>
    <row r="65" spans="2:4" ht="15.6" thickTop="1" thickBot="1" x14ac:dyDescent="0.35">
      <c r="B65" s="7"/>
      <c r="C65" s="30"/>
      <c r="D65" s="40"/>
    </row>
    <row r="66" spans="2:4" ht="15.6" thickTop="1" thickBot="1" x14ac:dyDescent="0.35">
      <c r="B66" s="7" t="s">
        <v>46</v>
      </c>
      <c r="C66" s="32">
        <f>C64+C36</f>
        <v>26380588</v>
      </c>
      <c r="D66" s="32">
        <f>D64+D36</f>
        <v>25432233</v>
      </c>
    </row>
    <row r="67" spans="2:4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43"/>
  <sheetViews>
    <sheetView topLeftCell="A17" zoomScale="80" zoomScaleNormal="80" workbookViewId="0">
      <selection activeCell="C47" sqref="C47"/>
    </sheetView>
  </sheetViews>
  <sheetFormatPr defaultRowHeight="14.4" x14ac:dyDescent="0.3"/>
  <cols>
    <col min="1" max="1" width="1.6640625" customWidth="1"/>
    <col min="2" max="2" width="58.88671875" style="15" customWidth="1"/>
    <col min="3" max="3" width="21.33203125" style="22" customWidth="1"/>
    <col min="4" max="4" width="19.44140625" style="22" customWidth="1"/>
  </cols>
  <sheetData>
    <row r="1" spans="2:4" x14ac:dyDescent="0.3">
      <c r="B1" s="15" t="s">
        <v>50</v>
      </c>
    </row>
    <row r="2" spans="2:4" x14ac:dyDescent="0.3">
      <c r="B2" s="66" t="s">
        <v>49</v>
      </c>
    </row>
    <row r="4" spans="2:4" ht="31.2" customHeight="1" x14ac:dyDescent="0.3">
      <c r="B4" s="117" t="str">
        <f>INDEX!B6</f>
        <v>SITUAȚIA CONSOLIDATĂ INTERIMARA SIMPLIFICATA A PROFITULUI SAU PIERDERII ȘI A ALTOR ELEMENTE ALE REZULTATULUI GLOBAL pentru perioada de noua luni incheiata la 30 septembrie 2023</v>
      </c>
      <c r="C4" s="117"/>
      <c r="D4" s="117"/>
    </row>
    <row r="6" spans="2:4" ht="15" customHeight="1" thickBot="1" x14ac:dyDescent="0.35">
      <c r="B6" s="18"/>
      <c r="C6" s="118" t="s">
        <v>149</v>
      </c>
      <c r="D6" s="118"/>
    </row>
    <row r="7" spans="2:4" ht="15.6" customHeight="1" thickTop="1" x14ac:dyDescent="0.3">
      <c r="B7" s="16"/>
      <c r="C7" s="23" t="s">
        <v>148</v>
      </c>
      <c r="D7" s="23" t="s">
        <v>150</v>
      </c>
    </row>
    <row r="8" spans="2:4" ht="15" thickBot="1" x14ac:dyDescent="0.35">
      <c r="B8" s="18"/>
      <c r="C8" s="25" t="s">
        <v>142</v>
      </c>
      <c r="D8" s="25" t="s">
        <v>142</v>
      </c>
    </row>
    <row r="9" spans="2:4" ht="15" thickTop="1" x14ac:dyDescent="0.3">
      <c r="B9" s="18" t="s">
        <v>51</v>
      </c>
      <c r="C9" s="48">
        <v>9554776</v>
      </c>
      <c r="D9" s="49">
        <v>7230894</v>
      </c>
    </row>
    <row r="10" spans="2:4" x14ac:dyDescent="0.3">
      <c r="B10" s="18"/>
      <c r="C10" s="48"/>
      <c r="D10" s="49"/>
    </row>
    <row r="11" spans="2:4" x14ac:dyDescent="0.3">
      <c r="B11" s="18" t="s">
        <v>52</v>
      </c>
      <c r="C11" s="48">
        <v>29454</v>
      </c>
      <c r="D11" s="49">
        <v>38783</v>
      </c>
    </row>
    <row r="12" spans="2:4" x14ac:dyDescent="0.3">
      <c r="B12" s="18" t="s">
        <v>53</v>
      </c>
      <c r="C12" s="48">
        <v>-506405</v>
      </c>
      <c r="D12" s="49">
        <v>-340233</v>
      </c>
    </row>
    <row r="13" spans="2:4" x14ac:dyDescent="0.3">
      <c r="B13" s="18" t="s">
        <v>54</v>
      </c>
      <c r="C13" s="48">
        <v>-514700</v>
      </c>
      <c r="D13" s="49">
        <v>-428995</v>
      </c>
    </row>
    <row r="14" spans="2:4" x14ac:dyDescent="0.3">
      <c r="B14" s="18" t="s">
        <v>55</v>
      </c>
      <c r="C14" s="49">
        <v>-828786</v>
      </c>
      <c r="D14" s="28">
        <v>-329030</v>
      </c>
    </row>
    <row r="15" spans="2:4" x14ac:dyDescent="0.3">
      <c r="B15" s="18" t="s">
        <v>56</v>
      </c>
      <c r="C15" s="48">
        <v>-356959</v>
      </c>
      <c r="D15" s="49">
        <v>-482138</v>
      </c>
    </row>
    <row r="16" spans="2:4" x14ac:dyDescent="0.3">
      <c r="B16" s="18" t="s">
        <v>57</v>
      </c>
      <c r="C16" s="48">
        <v>-210187</v>
      </c>
      <c r="D16" s="49">
        <v>-132480</v>
      </c>
    </row>
    <row r="17" spans="2:4" x14ac:dyDescent="0.3">
      <c r="B17" s="18" t="s">
        <v>58</v>
      </c>
      <c r="C17" s="48">
        <v>-598851</v>
      </c>
      <c r="D17" s="49">
        <v>-578412</v>
      </c>
    </row>
    <row r="18" spans="2:4" x14ac:dyDescent="0.3">
      <c r="B18" s="18" t="s">
        <v>59</v>
      </c>
      <c r="C18" s="48">
        <v>2451</v>
      </c>
      <c r="D18" s="49">
        <v>34888</v>
      </c>
    </row>
    <row r="19" spans="2:4" x14ac:dyDescent="0.3">
      <c r="B19" s="18" t="s">
        <v>60</v>
      </c>
      <c r="C19" s="48">
        <v>-60968</v>
      </c>
      <c r="D19" s="49">
        <v>-22465</v>
      </c>
    </row>
    <row r="20" spans="2:4" x14ac:dyDescent="0.3">
      <c r="B20" s="18" t="s">
        <v>61</v>
      </c>
      <c r="C20" s="48">
        <v>-55234</v>
      </c>
      <c r="D20" s="49">
        <v>-55185</v>
      </c>
    </row>
    <row r="21" spans="2:4" x14ac:dyDescent="0.3">
      <c r="B21" s="19" t="s">
        <v>42</v>
      </c>
      <c r="C21" s="48">
        <v>-220708</v>
      </c>
      <c r="D21" s="49">
        <v>-514902</v>
      </c>
    </row>
    <row r="22" spans="2:4" x14ac:dyDescent="0.3">
      <c r="B22" s="18" t="s">
        <v>62</v>
      </c>
      <c r="C22" s="48">
        <v>-258959</v>
      </c>
      <c r="D22" s="49">
        <v>-125328</v>
      </c>
    </row>
    <row r="23" spans="2:4" ht="15" thickBot="1" x14ac:dyDescent="0.35">
      <c r="B23" s="17"/>
      <c r="C23" s="47"/>
      <c r="D23" s="50"/>
    </row>
    <row r="24" spans="2:4" ht="15.6" customHeight="1" thickTop="1" thickBot="1" x14ac:dyDescent="0.35">
      <c r="B24" s="17" t="s">
        <v>63</v>
      </c>
      <c r="C24" s="51">
        <f>SUM(C9:C22)</f>
        <v>5974924</v>
      </c>
      <c r="D24" s="51">
        <f>SUM(D9:D22)</f>
        <v>4295397</v>
      </c>
    </row>
    <row r="25" spans="2:4" ht="15" thickTop="1" x14ac:dyDescent="0.3">
      <c r="B25" s="18"/>
      <c r="C25" s="52"/>
      <c r="D25" s="34"/>
    </row>
    <row r="26" spans="2:4" x14ac:dyDescent="0.3">
      <c r="B26" s="18" t="s">
        <v>64</v>
      </c>
      <c r="C26" s="48">
        <v>238787</v>
      </c>
      <c r="D26" s="49">
        <v>161007</v>
      </c>
    </row>
    <row r="27" spans="2:4" ht="15" thickBot="1" x14ac:dyDescent="0.35">
      <c r="B27" s="18" t="s">
        <v>65</v>
      </c>
      <c r="C27" s="53">
        <v>-36121</v>
      </c>
      <c r="D27" s="54">
        <v>-24135</v>
      </c>
    </row>
    <row r="28" spans="2:4" ht="15" thickBot="1" x14ac:dyDescent="0.35">
      <c r="B28" s="17" t="s">
        <v>66</v>
      </c>
      <c r="C28" s="55">
        <f>C26+C27</f>
        <v>202666</v>
      </c>
      <c r="D28" s="55">
        <f>D26+D27</f>
        <v>136872</v>
      </c>
    </row>
    <row r="29" spans="2:4" ht="15.6" thickTop="1" thickBot="1" x14ac:dyDescent="0.35">
      <c r="B29" s="17"/>
      <c r="C29" s="56"/>
      <c r="D29" s="33"/>
    </row>
    <row r="30" spans="2:4" ht="15.6" customHeight="1" thickTop="1" thickBot="1" x14ac:dyDescent="0.35">
      <c r="B30" s="17" t="s">
        <v>67</v>
      </c>
      <c r="C30" s="51">
        <f>C24+C28</f>
        <v>6177590</v>
      </c>
      <c r="D30" s="51">
        <f>D24+D28</f>
        <v>4432269</v>
      </c>
    </row>
    <row r="31" spans="2:4" ht="15" thickTop="1" x14ac:dyDescent="0.3">
      <c r="B31" s="18"/>
      <c r="C31" s="24"/>
      <c r="D31" s="57"/>
    </row>
    <row r="32" spans="2:4" ht="15" thickBot="1" x14ac:dyDescent="0.35">
      <c r="B32" s="18" t="s">
        <v>68</v>
      </c>
      <c r="C32" s="58">
        <v>-993115</v>
      </c>
      <c r="D32" s="50">
        <v>-784512</v>
      </c>
    </row>
    <row r="33" spans="2:4" ht="15.6" customHeight="1" thickTop="1" thickBot="1" x14ac:dyDescent="0.35">
      <c r="B33" s="17" t="s">
        <v>69</v>
      </c>
      <c r="C33" s="51">
        <f>C30+C32</f>
        <v>5184475</v>
      </c>
      <c r="D33" s="51">
        <f>D30+D32</f>
        <v>3647757</v>
      </c>
    </row>
    <row r="34" spans="2:4" ht="15" thickTop="1" x14ac:dyDescent="0.3">
      <c r="B34" s="67"/>
      <c r="C34" s="59"/>
      <c r="D34" s="59"/>
    </row>
    <row r="35" spans="2:4" x14ac:dyDescent="0.3">
      <c r="B35" s="18"/>
    </row>
    <row r="36" spans="2:4" x14ac:dyDescent="0.3">
      <c r="B36" s="68" t="s">
        <v>70</v>
      </c>
    </row>
    <row r="37" spans="2:4" ht="15" thickBot="1" x14ac:dyDescent="0.35">
      <c r="B37" s="69" t="s">
        <v>71</v>
      </c>
      <c r="C37" s="64">
        <v>11.55</v>
      </c>
      <c r="D37" s="65">
        <v>8.1300000000000008</v>
      </c>
    </row>
    <row r="38" spans="2:4" ht="15.6" thickTop="1" thickBot="1" x14ac:dyDescent="0.35">
      <c r="B38" s="69"/>
      <c r="C38" s="32"/>
      <c r="D38" s="60"/>
    </row>
    <row r="39" spans="2:4" ht="15.6" thickTop="1" thickBot="1" x14ac:dyDescent="0.35">
      <c r="B39" s="17" t="s">
        <v>72</v>
      </c>
      <c r="C39" s="32"/>
      <c r="D39" s="61"/>
    </row>
    <row r="40" spans="2:4" ht="28.8" thickTop="1" thickBot="1" x14ac:dyDescent="0.35">
      <c r="B40" s="69" t="s">
        <v>73</v>
      </c>
      <c r="C40" s="62">
        <v>-379</v>
      </c>
      <c r="D40" s="63">
        <v>0</v>
      </c>
    </row>
    <row r="41" spans="2:4" ht="15.6" thickTop="1" thickBot="1" x14ac:dyDescent="0.35">
      <c r="B41" s="17" t="s">
        <v>74</v>
      </c>
      <c r="C41" s="37">
        <f>C40</f>
        <v>-379</v>
      </c>
      <c r="D41" s="37">
        <f>D40</f>
        <v>0</v>
      </c>
    </row>
    <row r="42" spans="2:4" ht="15.6" thickTop="1" thickBot="1" x14ac:dyDescent="0.35">
      <c r="B42" s="17" t="s">
        <v>75</v>
      </c>
      <c r="C42" s="32">
        <f>C41+C33</f>
        <v>5184096</v>
      </c>
      <c r="D42" s="32">
        <f>D41+D33</f>
        <v>3647757</v>
      </c>
    </row>
    <row r="43" spans="2:4" ht="15" thickTop="1" x14ac:dyDescent="0.3"/>
  </sheetData>
  <mergeCells count="2">
    <mergeCell ref="B4:D4"/>
    <mergeCell ref="C6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42"/>
  <sheetViews>
    <sheetView topLeftCell="A12" zoomScale="80" zoomScaleNormal="80" workbookViewId="0">
      <selection activeCell="C33" sqref="C33"/>
    </sheetView>
  </sheetViews>
  <sheetFormatPr defaultRowHeight="14.4" x14ac:dyDescent="0.3"/>
  <cols>
    <col min="1" max="1" width="1.33203125" customWidth="1"/>
    <col min="2" max="2" width="59.6640625" customWidth="1"/>
    <col min="3" max="3" width="20.6640625" customWidth="1"/>
    <col min="4" max="4" width="20.33203125" customWidth="1"/>
  </cols>
  <sheetData>
    <row r="1" spans="2:4" x14ac:dyDescent="0.3">
      <c r="B1" s="15" t="s">
        <v>50</v>
      </c>
      <c r="C1" s="22"/>
      <c r="D1" s="22"/>
    </row>
    <row r="2" spans="2:4" x14ac:dyDescent="0.3">
      <c r="B2" s="66" t="s">
        <v>49</v>
      </c>
      <c r="C2" s="22"/>
      <c r="D2" s="22"/>
    </row>
    <row r="3" spans="2:4" x14ac:dyDescent="0.3">
      <c r="B3" s="15"/>
      <c r="C3" s="22"/>
      <c r="D3" s="22"/>
    </row>
    <row r="4" spans="2:4" ht="30" customHeight="1" x14ac:dyDescent="0.3">
      <c r="B4" s="117" t="str">
        <f>INDEX!B7</f>
        <v>SITUAȚIA CONSOLIDATĂ INTERIMARA SIMPLIFICATA A PROFITULUI SAU PIERDERII ȘI A ALTOR ELEMENTE ALE REZULTATULUI GLOBAL pentru perioada de trei luni incheiata la 30 septembrie 2023</v>
      </c>
      <c r="C4" s="117"/>
      <c r="D4" s="117"/>
    </row>
    <row r="5" spans="2:4" x14ac:dyDescent="0.3">
      <c r="B5" s="15"/>
      <c r="C5" s="22"/>
      <c r="D5" s="22"/>
    </row>
    <row r="6" spans="2:4" ht="15" thickBot="1" x14ac:dyDescent="0.35">
      <c r="B6" s="18"/>
      <c r="C6" s="118" t="s">
        <v>76</v>
      </c>
      <c r="D6" s="118"/>
    </row>
    <row r="7" spans="2:4" ht="15" thickTop="1" x14ac:dyDescent="0.3">
      <c r="B7" s="16"/>
      <c r="C7" s="23" t="str">
        <f>'Sit. Profit sau Pierdere 9M'!C7</f>
        <v>30 septembrie 2023</v>
      </c>
      <c r="D7" s="23" t="str">
        <f>'Sit. Profit sau Pierdere 9M'!D7</f>
        <v>30 septembrie 2022</v>
      </c>
    </row>
    <row r="8" spans="2:4" ht="16.8" customHeight="1" thickBot="1" x14ac:dyDescent="0.35">
      <c r="B8" s="18"/>
      <c r="C8" s="25" t="s">
        <v>142</v>
      </c>
      <c r="D8" s="25" t="s">
        <v>142</v>
      </c>
    </row>
    <row r="9" spans="2:4" ht="15" thickTop="1" x14ac:dyDescent="0.3">
      <c r="B9" s="18" t="s">
        <v>51</v>
      </c>
      <c r="C9" s="48">
        <v>2578210</v>
      </c>
      <c r="D9" s="49">
        <v>2304856</v>
      </c>
    </row>
    <row r="10" spans="2:4" x14ac:dyDescent="0.3">
      <c r="B10" s="18"/>
      <c r="C10" s="48"/>
      <c r="D10" s="49"/>
    </row>
    <row r="11" spans="2:4" x14ac:dyDescent="0.3">
      <c r="B11" s="18" t="s">
        <v>52</v>
      </c>
      <c r="C11" s="48">
        <v>6865</v>
      </c>
      <c r="D11" s="49">
        <v>4817</v>
      </c>
    </row>
    <row r="12" spans="2:4" x14ac:dyDescent="0.3">
      <c r="B12" s="18" t="s">
        <v>53</v>
      </c>
      <c r="C12" s="48">
        <v>-128006</v>
      </c>
      <c r="D12" s="49">
        <v>-96912</v>
      </c>
    </row>
    <row r="13" spans="2:4" x14ac:dyDescent="0.3">
      <c r="B13" s="18" t="s">
        <v>54</v>
      </c>
      <c r="C13" s="48">
        <v>-150667</v>
      </c>
      <c r="D13" s="49">
        <v>-153754</v>
      </c>
    </row>
    <row r="14" spans="2:4" x14ac:dyDescent="0.3">
      <c r="B14" s="18" t="s">
        <v>55</v>
      </c>
      <c r="C14" s="49">
        <v>-325385</v>
      </c>
      <c r="D14" s="28">
        <v>-130037</v>
      </c>
    </row>
    <row r="15" spans="2:4" x14ac:dyDescent="0.3">
      <c r="B15" s="18" t="s">
        <v>56</v>
      </c>
      <c r="C15" s="48">
        <v>-142360</v>
      </c>
      <c r="D15" s="28">
        <v>-415346</v>
      </c>
    </row>
    <row r="16" spans="2:4" x14ac:dyDescent="0.3">
      <c r="B16" s="18" t="s">
        <v>57</v>
      </c>
      <c r="C16" s="48">
        <v>-86700</v>
      </c>
      <c r="D16" s="49">
        <v>-49911</v>
      </c>
    </row>
    <row r="17" spans="2:4" x14ac:dyDescent="0.3">
      <c r="B17" s="18" t="s">
        <v>58</v>
      </c>
      <c r="C17" s="48">
        <v>-201349</v>
      </c>
      <c r="D17" s="49">
        <v>-193873</v>
      </c>
    </row>
    <row r="18" spans="2:4" x14ac:dyDescent="0.3">
      <c r="B18" s="18" t="s">
        <v>59</v>
      </c>
      <c r="C18" s="48">
        <v>2835</v>
      </c>
      <c r="D18" s="49">
        <v>-133</v>
      </c>
    </row>
    <row r="19" spans="2:4" x14ac:dyDescent="0.3">
      <c r="B19" s="18" t="s">
        <v>60</v>
      </c>
      <c r="C19" s="48">
        <v>-12487</v>
      </c>
      <c r="D19" s="49">
        <v>2959</v>
      </c>
    </row>
    <row r="20" spans="2:4" x14ac:dyDescent="0.3">
      <c r="B20" s="18" t="s">
        <v>61</v>
      </c>
      <c r="C20" s="48">
        <v>-16221</v>
      </c>
      <c r="D20" s="49">
        <v>-18887</v>
      </c>
    </row>
    <row r="21" spans="2:4" x14ac:dyDescent="0.3">
      <c r="B21" s="19" t="s">
        <v>42</v>
      </c>
      <c r="C21" s="48">
        <v>0</v>
      </c>
      <c r="D21" s="49">
        <v>-118948</v>
      </c>
    </row>
    <row r="22" spans="2:4" x14ac:dyDescent="0.3">
      <c r="B22" s="18" t="s">
        <v>62</v>
      </c>
      <c r="C22" s="48">
        <v>-101803</v>
      </c>
      <c r="D22" s="49">
        <v>-45457</v>
      </c>
    </row>
    <row r="23" spans="2:4" ht="15" thickBot="1" x14ac:dyDescent="0.35">
      <c r="B23" s="17"/>
      <c r="C23" s="47"/>
      <c r="D23" s="71"/>
    </row>
    <row r="24" spans="2:4" ht="15.6" thickTop="1" thickBot="1" x14ac:dyDescent="0.35">
      <c r="B24" s="17" t="s">
        <v>63</v>
      </c>
      <c r="C24" s="51">
        <f>SUM(C9:C22)</f>
        <v>1422932</v>
      </c>
      <c r="D24" s="51">
        <f>SUM(D9:D22)</f>
        <v>1089374</v>
      </c>
    </row>
    <row r="25" spans="2:4" ht="15.6" customHeight="1" thickTop="1" x14ac:dyDescent="0.3">
      <c r="B25" s="18"/>
      <c r="C25" s="52"/>
      <c r="D25" s="57"/>
    </row>
    <row r="26" spans="2:4" x14ac:dyDescent="0.3">
      <c r="B26" s="18" t="s">
        <v>64</v>
      </c>
      <c r="C26" s="48">
        <v>57056</v>
      </c>
      <c r="D26" s="49">
        <v>74720</v>
      </c>
    </row>
    <row r="27" spans="2:4" ht="15" thickBot="1" x14ac:dyDescent="0.35">
      <c r="B27" s="18" t="s">
        <v>65</v>
      </c>
      <c r="C27" s="53">
        <v>-12680</v>
      </c>
      <c r="D27" s="54">
        <v>-8922</v>
      </c>
    </row>
    <row r="28" spans="2:4" ht="15" thickBot="1" x14ac:dyDescent="0.35">
      <c r="B28" s="17" t="s">
        <v>66</v>
      </c>
      <c r="C28" s="55">
        <f>C26+C27</f>
        <v>44376</v>
      </c>
      <c r="D28" s="55">
        <f>D26+D27</f>
        <v>65798</v>
      </c>
    </row>
    <row r="29" spans="2:4" ht="15.6" thickTop="1" thickBot="1" x14ac:dyDescent="0.35">
      <c r="B29" s="17"/>
      <c r="C29" s="56"/>
      <c r="D29" s="33"/>
    </row>
    <row r="30" spans="2:4" ht="15.6" thickTop="1" thickBot="1" x14ac:dyDescent="0.35">
      <c r="B30" s="17" t="s">
        <v>67</v>
      </c>
      <c r="C30" s="51">
        <f>C24+C28</f>
        <v>1467308</v>
      </c>
      <c r="D30" s="51">
        <f>D24+D28</f>
        <v>1155172</v>
      </c>
    </row>
    <row r="31" spans="2:4" ht="15.6" customHeight="1" thickTop="1" x14ac:dyDescent="0.3">
      <c r="B31" s="18"/>
      <c r="C31" s="24"/>
      <c r="D31" s="57"/>
    </row>
    <row r="32" spans="2:4" ht="15" thickBot="1" x14ac:dyDescent="0.35">
      <c r="B32" s="18" t="s">
        <v>68</v>
      </c>
      <c r="C32" s="58">
        <v>-229083</v>
      </c>
      <c r="D32" s="50">
        <v>-204466</v>
      </c>
    </row>
    <row r="33" spans="2:4" ht="15.6" thickTop="1" thickBot="1" x14ac:dyDescent="0.35">
      <c r="B33" s="17" t="s">
        <v>69</v>
      </c>
      <c r="C33" s="51">
        <f>C30+C32</f>
        <v>1238225</v>
      </c>
      <c r="D33" s="51">
        <f>D30+D32</f>
        <v>950706</v>
      </c>
    </row>
    <row r="34" spans="2:4" ht="15.6" customHeight="1" thickTop="1" x14ac:dyDescent="0.3">
      <c r="B34" s="67"/>
      <c r="C34" s="59"/>
      <c r="D34" s="59"/>
    </row>
    <row r="35" spans="2:4" ht="15" thickBot="1" x14ac:dyDescent="0.35">
      <c r="B35" s="68" t="s">
        <v>70</v>
      </c>
      <c r="C35" s="22"/>
      <c r="D35" s="22"/>
    </row>
    <row r="36" spans="2:4" ht="15" thickBot="1" x14ac:dyDescent="0.35">
      <c r="B36" s="69" t="s">
        <v>71</v>
      </c>
      <c r="C36" s="12">
        <v>2.76</v>
      </c>
      <c r="D36" s="70">
        <v>2.12</v>
      </c>
    </row>
    <row r="37" spans="2:4" ht="15.6" thickTop="1" thickBot="1" x14ac:dyDescent="0.35">
      <c r="B37" s="69"/>
      <c r="C37" s="9"/>
      <c r="D37" s="14"/>
    </row>
    <row r="38" spans="2:4" ht="15.6" thickTop="1" thickBot="1" x14ac:dyDescent="0.35">
      <c r="B38" s="17" t="s">
        <v>72</v>
      </c>
      <c r="C38" s="9"/>
      <c r="D38" s="10"/>
    </row>
    <row r="39" spans="2:4" ht="28.8" thickTop="1" thickBot="1" x14ac:dyDescent="0.35">
      <c r="B39" s="69" t="s">
        <v>73</v>
      </c>
      <c r="C39" s="30">
        <v>0</v>
      </c>
      <c r="D39" s="63">
        <v>39</v>
      </c>
    </row>
    <row r="40" spans="2:4" ht="15.6" thickTop="1" thickBot="1" x14ac:dyDescent="0.35">
      <c r="B40" s="17" t="s">
        <v>74</v>
      </c>
      <c r="C40" s="32">
        <f>C39</f>
        <v>0</v>
      </c>
      <c r="D40" s="61">
        <f>D39</f>
        <v>39</v>
      </c>
    </row>
    <row r="41" spans="2:4" ht="15.6" thickTop="1" thickBot="1" x14ac:dyDescent="0.35">
      <c r="B41" s="17" t="s">
        <v>75</v>
      </c>
      <c r="C41" s="72">
        <f>C33+C40</f>
        <v>1238225</v>
      </c>
      <c r="D41" s="72">
        <f>D33+D40</f>
        <v>950745</v>
      </c>
    </row>
    <row r="42" spans="2:4" ht="15" thickTop="1" x14ac:dyDescent="0.3"/>
  </sheetData>
  <mergeCells count="2">
    <mergeCell ref="B4:D4"/>
    <mergeCell ref="C6:D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82"/>
  <sheetViews>
    <sheetView zoomScale="80" zoomScaleNormal="80" workbookViewId="0">
      <selection activeCell="F22" sqref="F22"/>
    </sheetView>
  </sheetViews>
  <sheetFormatPr defaultRowHeight="14.4" x14ac:dyDescent="0.3"/>
  <cols>
    <col min="1" max="1" width="1.33203125" customWidth="1"/>
    <col min="2" max="2" width="92.109375" bestFit="1" customWidth="1"/>
    <col min="3" max="3" width="12.5546875" style="22" bestFit="1" customWidth="1"/>
    <col min="4" max="4" width="19.44140625" style="22" bestFit="1" customWidth="1"/>
    <col min="5" max="5" width="12.33203125" style="22" bestFit="1" customWidth="1"/>
    <col min="6" max="6" width="15.21875" style="22" bestFit="1" customWidth="1"/>
    <col min="7" max="7" width="18.5546875" style="22" bestFit="1" customWidth="1"/>
  </cols>
  <sheetData>
    <row r="1" spans="2:7" x14ac:dyDescent="0.3">
      <c r="B1" s="15" t="s">
        <v>50</v>
      </c>
    </row>
    <row r="2" spans="2:7" x14ac:dyDescent="0.3">
      <c r="B2" s="66" t="s">
        <v>49</v>
      </c>
    </row>
    <row r="4" spans="2:7" ht="28.8" x14ac:dyDescent="0.3">
      <c r="B4" s="115" t="str">
        <f>INDEX!B8</f>
        <v>SITUAȚIA CONSOLIDATĂ INTERIMARA SIMPLIFICATA A MODIFICĂRILOR CAPITALURILOR PROPRII pentru perioada de noua luni incheiata la 30 septembrie 2023</v>
      </c>
    </row>
    <row r="5" spans="2:7" x14ac:dyDescent="0.3">
      <c r="C5" s="76"/>
      <c r="D5" s="76"/>
      <c r="E5" s="76"/>
      <c r="F5" s="76"/>
      <c r="G5" s="76"/>
    </row>
    <row r="6" spans="2:7" ht="15" thickBot="1" x14ac:dyDescent="0.35">
      <c r="B6" s="20"/>
      <c r="C6" s="77" t="s">
        <v>22</v>
      </c>
      <c r="D6" s="77" t="s">
        <v>90</v>
      </c>
      <c r="E6" s="78" t="s">
        <v>24</v>
      </c>
      <c r="F6" s="77" t="s">
        <v>91</v>
      </c>
      <c r="G6" s="77" t="s">
        <v>26</v>
      </c>
    </row>
    <row r="7" spans="2:7" ht="15.6" thickTop="1" thickBot="1" x14ac:dyDescent="0.35">
      <c r="B7" s="17" t="s">
        <v>152</v>
      </c>
      <c r="C7" s="79">
        <v>5513466</v>
      </c>
      <c r="D7" s="79">
        <v>11021335</v>
      </c>
      <c r="E7" s="80">
        <v>1023188</v>
      </c>
      <c r="F7" s="79">
        <v>4028861</v>
      </c>
      <c r="G7" s="79">
        <v>21586850</v>
      </c>
    </row>
    <row r="8" spans="2:7" ht="15" thickTop="1" x14ac:dyDescent="0.3">
      <c r="B8" s="73" t="s">
        <v>77</v>
      </c>
      <c r="C8" s="81"/>
      <c r="D8" s="81"/>
      <c r="E8" s="82"/>
      <c r="F8" s="81"/>
      <c r="G8" s="81"/>
    </row>
    <row r="9" spans="2:7" x14ac:dyDescent="0.3">
      <c r="B9" s="17" t="s">
        <v>87</v>
      </c>
      <c r="C9" s="83">
        <v>0</v>
      </c>
      <c r="D9" s="83">
        <v>0</v>
      </c>
      <c r="E9" s="97">
        <v>0</v>
      </c>
      <c r="F9" s="85">
        <v>5184475</v>
      </c>
      <c r="G9" s="81">
        <f>SUM(C9:F9)</f>
        <v>5184475</v>
      </c>
    </row>
    <row r="10" spans="2:7" x14ac:dyDescent="0.3">
      <c r="B10" s="74" t="s">
        <v>72</v>
      </c>
      <c r="C10" s="83"/>
      <c r="D10" s="83"/>
      <c r="E10" s="84"/>
      <c r="F10" s="85"/>
      <c r="G10" s="86"/>
    </row>
    <row r="11" spans="2:7" ht="15" thickBot="1" x14ac:dyDescent="0.35">
      <c r="B11" s="18" t="s">
        <v>79</v>
      </c>
      <c r="C11" s="87">
        <v>0</v>
      </c>
      <c r="D11" s="88">
        <v>-379</v>
      </c>
      <c r="E11" s="87">
        <v>0</v>
      </c>
      <c r="F11" s="89">
        <v>0</v>
      </c>
      <c r="G11" s="91">
        <f>SUM(C11:F11)</f>
        <v>-379</v>
      </c>
    </row>
    <row r="12" spans="2:7" ht="15" thickBot="1" x14ac:dyDescent="0.35">
      <c r="B12" s="17" t="s">
        <v>74</v>
      </c>
      <c r="C12" s="87">
        <v>0</v>
      </c>
      <c r="D12" s="88">
        <f>D11</f>
        <v>-379</v>
      </c>
      <c r="E12" s="88">
        <f>E11</f>
        <v>0</v>
      </c>
      <c r="F12" s="88">
        <f>F11</f>
        <v>0</v>
      </c>
      <c r="G12" s="90">
        <f>SUM(C12:F12)</f>
        <v>-379</v>
      </c>
    </row>
    <row r="13" spans="2:7" ht="15" thickBot="1" x14ac:dyDescent="0.35">
      <c r="B13" s="17" t="s">
        <v>88</v>
      </c>
      <c r="C13" s="88">
        <f>C12+C9</f>
        <v>0</v>
      </c>
      <c r="D13" s="90">
        <f>D12</f>
        <v>-379</v>
      </c>
      <c r="E13" s="90">
        <f>E12</f>
        <v>0</v>
      </c>
      <c r="F13" s="90">
        <f>F12+F9</f>
        <v>5184475</v>
      </c>
      <c r="G13" s="90">
        <f>SUM(C13:F13)</f>
        <v>5184096</v>
      </c>
    </row>
    <row r="14" spans="2:7" x14ac:dyDescent="0.3">
      <c r="B14" s="17"/>
      <c r="C14" s="93"/>
      <c r="D14" s="93"/>
      <c r="E14" s="43"/>
      <c r="F14" s="94"/>
      <c r="G14" s="86"/>
    </row>
    <row r="15" spans="2:7" x14ac:dyDescent="0.3">
      <c r="B15" s="73" t="s">
        <v>81</v>
      </c>
      <c r="C15" s="93"/>
      <c r="D15" s="93"/>
      <c r="E15" s="43"/>
      <c r="F15" s="93"/>
      <c r="G15" s="81"/>
    </row>
    <row r="16" spans="2:7" x14ac:dyDescent="0.3">
      <c r="B16" s="17" t="s">
        <v>82</v>
      </c>
      <c r="C16" s="93"/>
      <c r="D16" s="93"/>
      <c r="E16" s="43"/>
      <c r="F16" s="93"/>
      <c r="G16" s="81"/>
    </row>
    <row r="17" spans="2:7" x14ac:dyDescent="0.3">
      <c r="B17" s="18" t="s">
        <v>83</v>
      </c>
      <c r="C17" s="93">
        <v>0</v>
      </c>
      <c r="D17" s="93">
        <v>0</v>
      </c>
      <c r="E17" s="97">
        <v>0</v>
      </c>
      <c r="F17" s="93">
        <v>-4349389</v>
      </c>
      <c r="G17" s="81">
        <f>SUM(C17:F17)</f>
        <v>-4349389</v>
      </c>
    </row>
    <row r="18" spans="2:7" ht="15" thickBot="1" x14ac:dyDescent="0.35">
      <c r="B18" s="18" t="s">
        <v>89</v>
      </c>
      <c r="C18" s="88">
        <v>13432</v>
      </c>
      <c r="D18" s="88">
        <v>0</v>
      </c>
      <c r="E18" s="87">
        <v>0</v>
      </c>
      <c r="F18" s="88">
        <v>0</v>
      </c>
      <c r="G18" s="90">
        <f>SUM(C18:F18)</f>
        <v>13432</v>
      </c>
    </row>
    <row r="19" spans="2:7" ht="15" thickBot="1" x14ac:dyDescent="0.35">
      <c r="B19" s="17" t="s">
        <v>84</v>
      </c>
      <c r="C19" s="90">
        <f>C18+C17</f>
        <v>13432</v>
      </c>
      <c r="D19" s="90">
        <f t="shared" ref="D19:G19" si="0">D18+D17</f>
        <v>0</v>
      </c>
      <c r="E19" s="90">
        <f t="shared" si="0"/>
        <v>0</v>
      </c>
      <c r="F19" s="90">
        <f t="shared" si="0"/>
        <v>-4349389</v>
      </c>
      <c r="G19" s="90">
        <f t="shared" si="0"/>
        <v>-4335957</v>
      </c>
    </row>
    <row r="20" spans="2:7" x14ac:dyDescent="0.3">
      <c r="B20" s="17"/>
      <c r="C20" s="81"/>
      <c r="D20" s="93"/>
      <c r="E20" s="43"/>
      <c r="F20" s="81"/>
      <c r="G20" s="81"/>
    </row>
    <row r="21" spans="2:7" x14ac:dyDescent="0.3">
      <c r="B21" s="73" t="s">
        <v>85</v>
      </c>
      <c r="C21" s="93"/>
      <c r="D21" s="93"/>
      <c r="E21" s="43"/>
      <c r="F21" s="93"/>
      <c r="G21" s="93"/>
    </row>
    <row r="22" spans="2:7" ht="15" thickBot="1" x14ac:dyDescent="0.35">
      <c r="B22" s="18" t="s">
        <v>86</v>
      </c>
      <c r="C22" s="93">
        <v>0</v>
      </c>
      <c r="D22" s="85">
        <v>-313116</v>
      </c>
      <c r="E22" s="43">
        <v>0</v>
      </c>
      <c r="F22" s="93">
        <v>313116</v>
      </c>
      <c r="G22" s="93">
        <f>SUM(C22:F22)</f>
        <v>0</v>
      </c>
    </row>
    <row r="23" spans="2:7" ht="15.6" thickTop="1" thickBot="1" x14ac:dyDescent="0.35">
      <c r="B23" s="17" t="s">
        <v>153</v>
      </c>
      <c r="C23" s="95">
        <f>C7+C13+C19+C22</f>
        <v>5526898</v>
      </c>
      <c r="D23" s="95">
        <f>D7+D13+D19+D22</f>
        <v>10707840</v>
      </c>
      <c r="E23" s="95">
        <f>E7+E13+E19+E22</f>
        <v>1023188</v>
      </c>
      <c r="F23" s="95">
        <f>F7+F13+F19+F22</f>
        <v>5177063</v>
      </c>
      <c r="G23" s="95">
        <f>SUM(C23:F23)</f>
        <v>22434989</v>
      </c>
    </row>
    <row r="24" spans="2:7" ht="15" thickTop="1" x14ac:dyDescent="0.3">
      <c r="C24" s="76"/>
      <c r="D24" s="76"/>
      <c r="E24" s="76"/>
      <c r="F24" s="76"/>
      <c r="G24" s="76"/>
    </row>
    <row r="25" spans="2:7" x14ac:dyDescent="0.3">
      <c r="C25" s="76"/>
      <c r="D25" s="76"/>
      <c r="E25" s="76"/>
      <c r="F25" s="76"/>
      <c r="G25" s="76"/>
    </row>
    <row r="26" spans="2:7" x14ac:dyDescent="0.3">
      <c r="C26" s="76"/>
      <c r="D26" s="76"/>
      <c r="E26" s="76"/>
      <c r="F26" s="76"/>
      <c r="G26" s="76"/>
    </row>
    <row r="27" spans="2:7" ht="15" customHeight="1" thickBot="1" x14ac:dyDescent="0.35">
      <c r="B27" s="20"/>
      <c r="C27" s="79" t="s">
        <v>22</v>
      </c>
      <c r="D27" s="79" t="s">
        <v>90</v>
      </c>
      <c r="E27" s="80" t="s">
        <v>24</v>
      </c>
      <c r="F27" s="79" t="s">
        <v>91</v>
      </c>
      <c r="G27" s="79" t="s">
        <v>26</v>
      </c>
    </row>
    <row r="28" spans="2:7" ht="15.6" thickTop="1" thickBot="1" x14ac:dyDescent="0.35">
      <c r="B28" s="17" t="s">
        <v>154</v>
      </c>
      <c r="C28" s="79">
        <v>5513466</v>
      </c>
      <c r="D28" s="79">
        <v>9612905</v>
      </c>
      <c r="E28" s="80">
        <v>962074</v>
      </c>
      <c r="F28" s="79">
        <v>3095072</v>
      </c>
      <c r="G28" s="79">
        <f>SUM(C28:F28)</f>
        <v>19183517</v>
      </c>
    </row>
    <row r="29" spans="2:7" ht="15" thickTop="1" x14ac:dyDescent="0.3">
      <c r="B29" s="73" t="s">
        <v>77</v>
      </c>
      <c r="C29" s="81"/>
      <c r="D29" s="81"/>
      <c r="E29" s="82"/>
      <c r="F29" s="81"/>
      <c r="G29" s="81"/>
    </row>
    <row r="30" spans="2:7" x14ac:dyDescent="0.3">
      <c r="B30" s="17" t="s">
        <v>78</v>
      </c>
      <c r="C30" s="83">
        <v>0</v>
      </c>
      <c r="D30" s="83">
        <v>0</v>
      </c>
      <c r="E30" s="83">
        <v>0</v>
      </c>
      <c r="F30" s="85">
        <v>3647757</v>
      </c>
      <c r="G30" s="86">
        <f>SUM(C30:F30)</f>
        <v>3647757</v>
      </c>
    </row>
    <row r="31" spans="2:7" ht="15" thickBot="1" x14ac:dyDescent="0.35">
      <c r="B31" s="17" t="s">
        <v>80</v>
      </c>
      <c r="C31" s="90">
        <f>C30</f>
        <v>0</v>
      </c>
      <c r="D31" s="90">
        <f>D30</f>
        <v>0</v>
      </c>
      <c r="E31" s="90">
        <f>E30</f>
        <v>0</v>
      </c>
      <c r="F31" s="90">
        <f>F30</f>
        <v>3647757</v>
      </c>
      <c r="G31" s="90">
        <f>G30</f>
        <v>3647757</v>
      </c>
    </row>
    <row r="32" spans="2:7" x14ac:dyDescent="0.3">
      <c r="B32" s="17"/>
      <c r="C32" s="81"/>
      <c r="D32" s="81"/>
      <c r="E32" s="82"/>
      <c r="F32" s="94"/>
      <c r="G32" s="86"/>
    </row>
    <row r="33" spans="2:7" x14ac:dyDescent="0.3">
      <c r="B33" s="73" t="s">
        <v>81</v>
      </c>
      <c r="C33" s="81"/>
      <c r="D33" s="81"/>
      <c r="E33" s="82"/>
      <c r="F33" s="94"/>
      <c r="G33" s="86"/>
    </row>
    <row r="34" spans="2:7" x14ac:dyDescent="0.3">
      <c r="B34" s="17" t="s">
        <v>82</v>
      </c>
      <c r="C34" s="81"/>
      <c r="D34" s="81"/>
      <c r="E34" s="82"/>
      <c r="F34" s="94"/>
      <c r="G34" s="86"/>
    </row>
    <row r="35" spans="2:7" ht="15" thickBot="1" x14ac:dyDescent="0.35">
      <c r="B35" s="18" t="s">
        <v>83</v>
      </c>
      <c r="C35" s="88">
        <v>0</v>
      </c>
      <c r="D35" s="88">
        <v>0</v>
      </c>
      <c r="E35" s="88">
        <v>0</v>
      </c>
      <c r="F35" s="89">
        <v>-3830946</v>
      </c>
      <c r="G35" s="92">
        <f>SUM(C35:F35)</f>
        <v>-3830946</v>
      </c>
    </row>
    <row r="36" spans="2:7" ht="15" thickBot="1" x14ac:dyDescent="0.35">
      <c r="B36" s="17" t="s">
        <v>84</v>
      </c>
      <c r="C36" s="90">
        <f>C35</f>
        <v>0</v>
      </c>
      <c r="D36" s="90">
        <f>D35</f>
        <v>0</v>
      </c>
      <c r="E36" s="90">
        <f>E35</f>
        <v>0</v>
      </c>
      <c r="F36" s="90">
        <f>F35</f>
        <v>-3830946</v>
      </c>
      <c r="G36" s="90">
        <f>SUM(C36:F36)</f>
        <v>-3830946</v>
      </c>
    </row>
    <row r="37" spans="2:7" x14ac:dyDescent="0.3">
      <c r="B37" s="17"/>
      <c r="C37" s="81"/>
      <c r="D37" s="81"/>
      <c r="E37" s="82"/>
      <c r="F37" s="94"/>
      <c r="G37" s="86"/>
    </row>
    <row r="38" spans="2:7" x14ac:dyDescent="0.3">
      <c r="B38" s="73" t="s">
        <v>85</v>
      </c>
      <c r="C38" s="93"/>
      <c r="D38" s="93"/>
      <c r="E38" s="43"/>
      <c r="F38" s="93"/>
      <c r="G38" s="93"/>
    </row>
    <row r="39" spans="2:7" ht="15" thickBot="1" x14ac:dyDescent="0.35">
      <c r="B39" s="18" t="s">
        <v>86</v>
      </c>
      <c r="C39" s="93">
        <v>0</v>
      </c>
      <c r="D39" s="85">
        <v>-277102</v>
      </c>
      <c r="E39" s="43">
        <v>0</v>
      </c>
      <c r="F39" s="93">
        <v>277102</v>
      </c>
      <c r="G39" s="93">
        <f>SUM(C39:F39)</f>
        <v>0</v>
      </c>
    </row>
    <row r="40" spans="2:7" ht="15.6" thickTop="1" thickBot="1" x14ac:dyDescent="0.35">
      <c r="B40" s="17" t="s">
        <v>155</v>
      </c>
      <c r="C40" s="96">
        <f>C28+C31+C36+C39</f>
        <v>5513466</v>
      </c>
      <c r="D40" s="96">
        <f>D28+D31+D36+D39</f>
        <v>9335803</v>
      </c>
      <c r="E40" s="96">
        <f>E28+E31+E36+E39</f>
        <v>962074</v>
      </c>
      <c r="F40" s="96">
        <f>F28+F31+F36+F39</f>
        <v>3188985</v>
      </c>
      <c r="G40" s="96">
        <f>SUM(C40:F40)</f>
        <v>19000328</v>
      </c>
    </row>
    <row r="41" spans="2:7" ht="15" thickTop="1" x14ac:dyDescent="0.3">
      <c r="B41" s="75"/>
      <c r="C41" s="76"/>
      <c r="D41" s="76"/>
      <c r="E41" s="76"/>
      <c r="F41" s="76"/>
      <c r="G41" s="76"/>
    </row>
    <row r="42" spans="2:7" x14ac:dyDescent="0.3">
      <c r="B42" s="75"/>
      <c r="C42" s="76"/>
      <c r="D42" s="76"/>
      <c r="E42" s="76"/>
      <c r="F42" s="76"/>
      <c r="G42" s="76"/>
    </row>
    <row r="43" spans="2:7" x14ac:dyDescent="0.3">
      <c r="B43" s="75"/>
      <c r="C43" s="76"/>
      <c r="D43" s="76"/>
      <c r="E43" s="76"/>
      <c r="F43" s="76"/>
      <c r="G43" s="76"/>
    </row>
    <row r="44" spans="2:7" ht="28.2" customHeight="1" x14ac:dyDescent="0.3"/>
    <row r="62" spans="3:7" x14ac:dyDescent="0.3">
      <c r="C62" s="76"/>
      <c r="D62" s="76"/>
      <c r="E62" s="76"/>
      <c r="F62" s="76"/>
      <c r="G62" s="76"/>
    </row>
    <row r="63" spans="3:7" x14ac:dyDescent="0.3">
      <c r="C63" s="76"/>
      <c r="D63" s="76"/>
      <c r="E63" s="76"/>
      <c r="F63" s="76"/>
      <c r="G63" s="76"/>
    </row>
    <row r="64" spans="3:7" x14ac:dyDescent="0.3">
      <c r="C64" s="76"/>
      <c r="D64" s="76"/>
      <c r="E64" s="76"/>
      <c r="F64" s="76"/>
      <c r="G64" s="76"/>
    </row>
    <row r="65" spans="3:7" x14ac:dyDescent="0.3">
      <c r="C65" s="76"/>
      <c r="D65" s="76"/>
      <c r="E65" s="76"/>
      <c r="F65" s="76"/>
      <c r="G65" s="76"/>
    </row>
    <row r="66" spans="3:7" x14ac:dyDescent="0.3">
      <c r="C66" s="76"/>
      <c r="D66" s="76"/>
      <c r="E66" s="76"/>
      <c r="F66" s="76"/>
      <c r="G66" s="76"/>
    </row>
    <row r="67" spans="3:7" x14ac:dyDescent="0.3">
      <c r="C67" s="76"/>
      <c r="D67" s="76"/>
      <c r="E67" s="76"/>
      <c r="F67" s="76"/>
      <c r="G67" s="76"/>
    </row>
    <row r="68" spans="3:7" x14ac:dyDescent="0.3">
      <c r="C68" s="76"/>
      <c r="D68" s="76"/>
      <c r="E68" s="76"/>
      <c r="F68" s="76"/>
      <c r="G68" s="76"/>
    </row>
    <row r="69" spans="3:7" x14ac:dyDescent="0.3">
      <c r="C69" s="76"/>
      <c r="D69" s="76"/>
      <c r="E69" s="76"/>
      <c r="F69" s="76"/>
      <c r="G69" s="76"/>
    </row>
    <row r="70" spans="3:7" x14ac:dyDescent="0.3">
      <c r="C70" s="76"/>
      <c r="D70" s="76"/>
      <c r="E70" s="76"/>
      <c r="F70" s="76"/>
      <c r="G70" s="76"/>
    </row>
    <row r="71" spans="3:7" x14ac:dyDescent="0.3">
      <c r="C71" s="76"/>
      <c r="D71" s="76"/>
      <c r="E71" s="76"/>
      <c r="F71" s="76"/>
      <c r="G71" s="76"/>
    </row>
    <row r="72" spans="3:7" x14ac:dyDescent="0.3">
      <c r="C72" s="76"/>
      <c r="D72" s="76"/>
      <c r="E72" s="76"/>
      <c r="F72" s="76"/>
      <c r="G72" s="76"/>
    </row>
    <row r="73" spans="3:7" x14ac:dyDescent="0.3">
      <c r="C73" s="76"/>
      <c r="D73" s="76"/>
      <c r="E73" s="76"/>
      <c r="F73" s="76"/>
      <c r="G73" s="76"/>
    </row>
    <row r="74" spans="3:7" x14ac:dyDescent="0.3">
      <c r="C74" s="76"/>
      <c r="D74" s="76"/>
      <c r="E74" s="76"/>
      <c r="F74" s="76"/>
      <c r="G74" s="76"/>
    </row>
    <row r="75" spans="3:7" x14ac:dyDescent="0.3">
      <c r="C75" s="76"/>
      <c r="D75" s="76"/>
      <c r="E75" s="76"/>
      <c r="F75" s="76"/>
      <c r="G75" s="76"/>
    </row>
    <row r="76" spans="3:7" x14ac:dyDescent="0.3">
      <c r="C76" s="76"/>
      <c r="D76" s="76"/>
      <c r="E76" s="76"/>
      <c r="F76" s="76"/>
      <c r="G76" s="76"/>
    </row>
    <row r="77" spans="3:7" x14ac:dyDescent="0.3">
      <c r="C77" s="76"/>
      <c r="D77" s="76"/>
      <c r="E77" s="76"/>
      <c r="F77" s="76"/>
      <c r="G77" s="76"/>
    </row>
    <row r="78" spans="3:7" x14ac:dyDescent="0.3">
      <c r="C78" s="76"/>
      <c r="D78" s="76"/>
      <c r="E78" s="76"/>
      <c r="F78" s="76"/>
      <c r="G78" s="76"/>
    </row>
    <row r="79" spans="3:7" x14ac:dyDescent="0.3">
      <c r="C79" s="76"/>
      <c r="D79" s="76"/>
      <c r="E79" s="76"/>
      <c r="F79" s="76"/>
      <c r="G79" s="76"/>
    </row>
    <row r="80" spans="3:7" x14ac:dyDescent="0.3">
      <c r="C80" s="76"/>
      <c r="D80" s="76"/>
      <c r="E80" s="76"/>
      <c r="F80" s="76"/>
      <c r="G80" s="76"/>
    </row>
    <row r="81" spans="3:7" x14ac:dyDescent="0.3">
      <c r="C81" s="76"/>
      <c r="D81" s="76"/>
      <c r="E81" s="76"/>
      <c r="F81" s="76"/>
      <c r="G81" s="76"/>
    </row>
    <row r="82" spans="3:7" x14ac:dyDescent="0.3">
      <c r="C82" s="76"/>
      <c r="D82" s="76"/>
      <c r="E82" s="76"/>
      <c r="F82" s="76"/>
      <c r="G82" s="7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62"/>
  <sheetViews>
    <sheetView topLeftCell="A35" zoomScale="80" zoomScaleNormal="80" workbookViewId="0">
      <selection activeCell="C65" sqref="C65"/>
    </sheetView>
  </sheetViews>
  <sheetFormatPr defaultRowHeight="14.4" x14ac:dyDescent="0.3"/>
  <cols>
    <col min="1" max="1" width="1.88671875" customWidth="1"/>
    <col min="2" max="2" width="72" bestFit="1" customWidth="1"/>
    <col min="3" max="3" width="16.77734375" customWidth="1"/>
    <col min="4" max="4" width="16.44140625" customWidth="1"/>
  </cols>
  <sheetData>
    <row r="1" spans="2:4" x14ac:dyDescent="0.3">
      <c r="B1" s="15" t="s">
        <v>50</v>
      </c>
    </row>
    <row r="2" spans="2:4" x14ac:dyDescent="0.3">
      <c r="B2" s="66" t="s">
        <v>49</v>
      </c>
    </row>
    <row r="4" spans="2:4" ht="29.4" customHeight="1" x14ac:dyDescent="0.3">
      <c r="B4" s="117" t="str">
        <f>INDEX!B9</f>
        <v xml:space="preserve">SITUAȚIA CONSOLIDATĂ INTERIMARA SIMPLIFICATA A FLUXURILOR DE NUMERAR pentru perioada de noua luni incheiata la 30 septembrie 2023 </v>
      </c>
      <c r="C4" s="117"/>
      <c r="D4" s="117"/>
    </row>
    <row r="5" spans="2:4" ht="15" thickBot="1" x14ac:dyDescent="0.35"/>
    <row r="6" spans="2:4" ht="15.6" thickTop="1" thickBot="1" x14ac:dyDescent="0.35">
      <c r="B6" s="20"/>
      <c r="C6" s="119" t="s">
        <v>149</v>
      </c>
      <c r="D6" s="119"/>
    </row>
    <row r="7" spans="2:4" ht="13.8" customHeight="1" thickTop="1" x14ac:dyDescent="0.3">
      <c r="B7" s="11"/>
      <c r="C7" s="6" t="str">
        <f>'Sit. Profit sau Pierdere T3'!C7</f>
        <v>30 septembrie 2023</v>
      </c>
      <c r="D7" s="6" t="str">
        <f>'Sit. Profit sau Pierdere T3'!D7</f>
        <v>30 septembrie 2022</v>
      </c>
    </row>
    <row r="8" spans="2:4" ht="15" thickBot="1" x14ac:dyDescent="0.35">
      <c r="B8" s="11"/>
      <c r="C8" s="25" t="s">
        <v>142</v>
      </c>
      <c r="D8" s="25" t="s">
        <v>142</v>
      </c>
    </row>
    <row r="9" spans="2:4" ht="15" thickTop="1" x14ac:dyDescent="0.3">
      <c r="B9" s="7" t="s">
        <v>92</v>
      </c>
      <c r="C9" s="98"/>
      <c r="D9" s="98"/>
    </row>
    <row r="10" spans="2:4" x14ac:dyDescent="0.3">
      <c r="B10" s="7"/>
      <c r="C10" s="98"/>
      <c r="D10" s="98"/>
    </row>
    <row r="11" spans="2:4" x14ac:dyDescent="0.3">
      <c r="B11" s="11" t="s">
        <v>69</v>
      </c>
      <c r="C11" s="48">
        <v>5184475</v>
      </c>
      <c r="D11" s="49">
        <v>3647757</v>
      </c>
    </row>
    <row r="12" spans="2:4" x14ac:dyDescent="0.3">
      <c r="B12" s="7"/>
      <c r="C12" s="101"/>
      <c r="D12" s="102"/>
    </row>
    <row r="13" spans="2:4" x14ac:dyDescent="0.3">
      <c r="B13" s="21" t="s">
        <v>93</v>
      </c>
      <c r="C13" s="100"/>
      <c r="D13" s="28"/>
    </row>
    <row r="14" spans="2:4" x14ac:dyDescent="0.3">
      <c r="B14" s="11" t="s">
        <v>94</v>
      </c>
      <c r="C14" s="48">
        <v>597342</v>
      </c>
      <c r="D14" s="49">
        <v>576832</v>
      </c>
    </row>
    <row r="15" spans="2:4" x14ac:dyDescent="0.3">
      <c r="B15" s="11" t="s">
        <v>95</v>
      </c>
      <c r="C15" s="48">
        <v>1509</v>
      </c>
      <c r="D15" s="49">
        <v>1580</v>
      </c>
    </row>
    <row r="16" spans="2:4" x14ac:dyDescent="0.3">
      <c r="B16" s="11" t="s">
        <v>96</v>
      </c>
      <c r="C16" s="48">
        <v>-2451</v>
      </c>
      <c r="D16" s="49">
        <v>-34888</v>
      </c>
    </row>
    <row r="17" spans="2:4" x14ac:dyDescent="0.3">
      <c r="B17" s="11" t="s">
        <v>60</v>
      </c>
      <c r="C17" s="48">
        <v>60968</v>
      </c>
      <c r="D17" s="49">
        <v>22465</v>
      </c>
    </row>
    <row r="18" spans="2:4" x14ac:dyDescent="0.3">
      <c r="B18" s="11" t="s">
        <v>97</v>
      </c>
      <c r="C18" s="48">
        <v>4278</v>
      </c>
      <c r="D18" s="49">
        <v>1627</v>
      </c>
    </row>
    <row r="19" spans="2:4" x14ac:dyDescent="0.3">
      <c r="B19" s="11" t="s">
        <v>98</v>
      </c>
      <c r="C19" s="48">
        <v>305</v>
      </c>
      <c r="D19" s="49">
        <v>279</v>
      </c>
    </row>
    <row r="20" spans="2:4" x14ac:dyDescent="0.3">
      <c r="B20" s="11" t="s">
        <v>99</v>
      </c>
      <c r="C20" s="48">
        <v>-228592</v>
      </c>
      <c r="D20" s="49">
        <v>-156929</v>
      </c>
    </row>
    <row r="21" spans="2:4" x14ac:dyDescent="0.3">
      <c r="B21" s="11" t="s">
        <v>100</v>
      </c>
      <c r="C21" s="48">
        <v>11087</v>
      </c>
      <c r="D21" s="49">
        <v>2278</v>
      </c>
    </row>
    <row r="22" spans="2:4" ht="15" thickBot="1" x14ac:dyDescent="0.35">
      <c r="B22" s="11" t="s">
        <v>68</v>
      </c>
      <c r="C22" s="58">
        <v>993115</v>
      </c>
      <c r="D22" s="50">
        <v>784512</v>
      </c>
    </row>
    <row r="23" spans="2:4" ht="15.6" thickTop="1" thickBot="1" x14ac:dyDescent="0.35">
      <c r="B23" s="20"/>
      <c r="C23" s="103">
        <f>SUM(C11:C22)</f>
        <v>6622036</v>
      </c>
      <c r="D23" s="103">
        <f>SUM(D11:D22)</f>
        <v>4845513</v>
      </c>
    </row>
    <row r="24" spans="2:4" ht="15" thickTop="1" x14ac:dyDescent="0.3">
      <c r="B24" s="21" t="s">
        <v>101</v>
      </c>
      <c r="C24" s="105"/>
      <c r="D24" s="106"/>
    </row>
    <row r="25" spans="2:4" x14ac:dyDescent="0.3">
      <c r="B25" s="46" t="s">
        <v>13</v>
      </c>
      <c r="C25" s="48">
        <v>-1688493</v>
      </c>
      <c r="D25" s="49">
        <v>-397037</v>
      </c>
    </row>
    <row r="26" spans="2:4" x14ac:dyDescent="0.3">
      <c r="B26" s="46" t="s">
        <v>12</v>
      </c>
      <c r="C26" s="48">
        <v>-8569</v>
      </c>
      <c r="D26" s="49">
        <v>-13808</v>
      </c>
    </row>
    <row r="27" spans="2:4" x14ac:dyDescent="0.3">
      <c r="B27" s="46" t="s">
        <v>16</v>
      </c>
      <c r="C27" s="48">
        <v>0</v>
      </c>
      <c r="D27" s="49">
        <v>-90800</v>
      </c>
    </row>
    <row r="28" spans="2:4" x14ac:dyDescent="0.3">
      <c r="B28" s="46" t="s">
        <v>102</v>
      </c>
      <c r="C28" s="48">
        <v>-69912</v>
      </c>
      <c r="D28" s="49">
        <v>-20713</v>
      </c>
    </row>
    <row r="29" spans="2:4" x14ac:dyDescent="0.3">
      <c r="B29" s="46" t="s">
        <v>35</v>
      </c>
      <c r="C29" s="48">
        <v>139785</v>
      </c>
      <c r="D29" s="49">
        <v>96760</v>
      </c>
    </row>
    <row r="30" spans="2:4" x14ac:dyDescent="0.3">
      <c r="B30" s="46" t="s">
        <v>31</v>
      </c>
      <c r="C30" s="48">
        <v>-4120</v>
      </c>
      <c r="D30" s="49">
        <v>-4285</v>
      </c>
    </row>
    <row r="31" spans="2:4" x14ac:dyDescent="0.3">
      <c r="B31" s="46" t="s">
        <v>33</v>
      </c>
      <c r="C31" s="48">
        <v>-39685</v>
      </c>
      <c r="D31" s="49">
        <v>-41811</v>
      </c>
    </row>
    <row r="32" spans="2:4" x14ac:dyDescent="0.3">
      <c r="B32" s="11" t="s">
        <v>34</v>
      </c>
      <c r="C32" s="48">
        <v>64929</v>
      </c>
      <c r="D32" s="49">
        <v>18725</v>
      </c>
    </row>
    <row r="33" spans="2:4" ht="15" thickBot="1" x14ac:dyDescent="0.35">
      <c r="B33" s="46" t="s">
        <v>36</v>
      </c>
      <c r="C33" s="58">
        <v>-32919</v>
      </c>
      <c r="D33" s="50">
        <v>-148520</v>
      </c>
    </row>
    <row r="34" spans="2:4" ht="15.6" thickTop="1" thickBot="1" x14ac:dyDescent="0.35">
      <c r="B34" s="98" t="s">
        <v>103</v>
      </c>
      <c r="C34" s="103">
        <f>SUM(C23:C33)</f>
        <v>4983052</v>
      </c>
      <c r="D34" s="103">
        <f>SUM(D23:D33)</f>
        <v>4244024</v>
      </c>
    </row>
    <row r="35" spans="2:4" ht="15" thickTop="1" x14ac:dyDescent="0.3">
      <c r="B35" s="6"/>
      <c r="C35" s="107"/>
      <c r="D35" s="102"/>
    </row>
    <row r="36" spans="2:4" x14ac:dyDescent="0.3">
      <c r="B36" s="11" t="s">
        <v>104</v>
      </c>
      <c r="C36" s="48">
        <v>-10863</v>
      </c>
      <c r="D36" s="49">
        <v>-1236</v>
      </c>
    </row>
    <row r="37" spans="2:4" ht="15" thickBot="1" x14ac:dyDescent="0.35">
      <c r="B37" s="11" t="s">
        <v>105</v>
      </c>
      <c r="C37" s="48">
        <v>-965011</v>
      </c>
      <c r="D37" s="49">
        <v>-748843</v>
      </c>
    </row>
    <row r="38" spans="2:4" ht="15.6" thickTop="1" thickBot="1" x14ac:dyDescent="0.35">
      <c r="B38" s="7" t="s">
        <v>106</v>
      </c>
      <c r="C38" s="51">
        <f>SUM(C34:C37)</f>
        <v>4007178</v>
      </c>
      <c r="D38" s="51">
        <f>SUM(D34:D37)</f>
        <v>3493945</v>
      </c>
    </row>
    <row r="39" spans="2:4" ht="15" thickTop="1" x14ac:dyDescent="0.3">
      <c r="B39" s="7"/>
      <c r="C39" s="101"/>
      <c r="D39" s="102"/>
    </row>
    <row r="40" spans="2:4" x14ac:dyDescent="0.3">
      <c r="B40" s="7" t="s">
        <v>107</v>
      </c>
      <c r="C40" s="100"/>
      <c r="D40" s="28"/>
    </row>
    <row r="41" spans="2:4" x14ac:dyDescent="0.3">
      <c r="B41" s="7"/>
      <c r="C41" s="100"/>
      <c r="D41" s="28"/>
    </row>
    <row r="42" spans="2:4" x14ac:dyDescent="0.3">
      <c r="B42" s="11" t="s">
        <v>108</v>
      </c>
      <c r="C42" s="48">
        <v>-135020</v>
      </c>
      <c r="D42" s="49">
        <v>-111086</v>
      </c>
    </row>
    <row r="43" spans="2:4" x14ac:dyDescent="0.3">
      <c r="B43" s="11" t="s">
        <v>109</v>
      </c>
      <c r="C43" s="100">
        <v>-1222</v>
      </c>
      <c r="D43" s="49">
        <v>-1094</v>
      </c>
    </row>
    <row r="44" spans="2:4" x14ac:dyDescent="0.3">
      <c r="B44" s="11" t="s">
        <v>110</v>
      </c>
      <c r="C44" s="100">
        <v>0</v>
      </c>
      <c r="D44" s="49">
        <v>203</v>
      </c>
    </row>
    <row r="45" spans="2:4" x14ac:dyDescent="0.3">
      <c r="B45" s="11" t="s">
        <v>111</v>
      </c>
      <c r="C45" s="48">
        <v>-5930000</v>
      </c>
      <c r="D45" s="49">
        <v>-5595000</v>
      </c>
    </row>
    <row r="46" spans="2:4" x14ac:dyDescent="0.3">
      <c r="B46" s="11" t="s">
        <v>112</v>
      </c>
      <c r="C46" s="48">
        <v>6610000</v>
      </c>
      <c r="D46" s="49">
        <v>5803000</v>
      </c>
    </row>
    <row r="47" spans="2:4" x14ac:dyDescent="0.3">
      <c r="B47" s="11" t="s">
        <v>113</v>
      </c>
      <c r="C47" s="48">
        <v>0</v>
      </c>
      <c r="D47" s="49">
        <v>235410</v>
      </c>
    </row>
    <row r="48" spans="2:4" ht="15" thickBot="1" x14ac:dyDescent="0.35">
      <c r="B48" s="11" t="s">
        <v>114</v>
      </c>
      <c r="C48" s="48">
        <v>243438</v>
      </c>
      <c r="D48" s="49">
        <v>153622</v>
      </c>
    </row>
    <row r="49" spans="2:4" ht="15.6" thickTop="1" thickBot="1" x14ac:dyDescent="0.35">
      <c r="B49" s="7" t="s">
        <v>115</v>
      </c>
      <c r="C49" s="51">
        <f>SUM(C42:C48)</f>
        <v>787196</v>
      </c>
      <c r="D49" s="51">
        <f>SUM(D42:D48)</f>
        <v>485055</v>
      </c>
    </row>
    <row r="50" spans="2:4" ht="15" thickTop="1" x14ac:dyDescent="0.3">
      <c r="B50" s="7"/>
      <c r="C50" s="48"/>
      <c r="D50" s="49"/>
    </row>
    <row r="51" spans="2:4" x14ac:dyDescent="0.3">
      <c r="B51" s="7" t="s">
        <v>116</v>
      </c>
      <c r="C51" s="100"/>
      <c r="D51" s="28"/>
    </row>
    <row r="52" spans="2:4" x14ac:dyDescent="0.3">
      <c r="B52" s="11" t="s">
        <v>117</v>
      </c>
      <c r="C52" s="100">
        <v>2679</v>
      </c>
      <c r="D52" s="49">
        <v>0</v>
      </c>
    </row>
    <row r="53" spans="2:4" x14ac:dyDescent="0.3">
      <c r="B53" s="11" t="s">
        <v>118</v>
      </c>
      <c r="C53" s="100">
        <v>-69868</v>
      </c>
      <c r="D53" s="49">
        <v>-69968</v>
      </c>
    </row>
    <row r="54" spans="2:4" x14ac:dyDescent="0.3">
      <c r="B54" s="11" t="s">
        <v>119</v>
      </c>
      <c r="C54" s="48">
        <v>-6229</v>
      </c>
      <c r="D54" s="49">
        <v>-3635</v>
      </c>
    </row>
    <row r="55" spans="2:4" ht="15" thickBot="1" x14ac:dyDescent="0.35">
      <c r="B55" s="11" t="s">
        <v>120</v>
      </c>
      <c r="C55" s="100">
        <v>-4314589</v>
      </c>
      <c r="D55" s="49">
        <v>-3830946</v>
      </c>
    </row>
    <row r="56" spans="2:4" ht="15.6" thickTop="1" thickBot="1" x14ac:dyDescent="0.35">
      <c r="B56" s="7" t="s">
        <v>121</v>
      </c>
      <c r="C56" s="51">
        <f>SUM(C52:C55)</f>
        <v>-4388007</v>
      </c>
      <c r="D56" s="51">
        <f>SUM(D52:D55)</f>
        <v>-3904549</v>
      </c>
    </row>
    <row r="57" spans="2:4" ht="15" thickTop="1" x14ac:dyDescent="0.3">
      <c r="B57" s="7"/>
      <c r="C57" s="101"/>
      <c r="D57" s="102"/>
    </row>
    <row r="58" spans="2:4" x14ac:dyDescent="0.3">
      <c r="B58" s="7" t="s">
        <v>122</v>
      </c>
      <c r="C58" s="104">
        <f>C56+C49+C38</f>
        <v>406367</v>
      </c>
      <c r="D58" s="104">
        <f>D56+D49+D38</f>
        <v>74451</v>
      </c>
    </row>
    <row r="59" spans="2:4" x14ac:dyDescent="0.3">
      <c r="B59" s="7"/>
      <c r="C59" s="104"/>
      <c r="D59" s="108"/>
    </row>
    <row r="60" spans="2:4" ht="15" thickBot="1" x14ac:dyDescent="0.35">
      <c r="B60" s="11" t="s">
        <v>123</v>
      </c>
      <c r="C60" s="48">
        <v>660734</v>
      </c>
      <c r="D60" s="49">
        <v>1104890</v>
      </c>
    </row>
    <row r="61" spans="2:4" ht="15.6" thickTop="1" thickBot="1" x14ac:dyDescent="0.35">
      <c r="B61" s="7" t="s">
        <v>151</v>
      </c>
      <c r="C61" s="51">
        <f>C58+C60</f>
        <v>1067101</v>
      </c>
      <c r="D61" s="51">
        <f>D58+D60</f>
        <v>1179341</v>
      </c>
    </row>
    <row r="62" spans="2:4" ht="15" thickTop="1" x14ac:dyDescent="0.3"/>
  </sheetData>
  <mergeCells count="2">
    <mergeCell ref="B4:D4"/>
    <mergeCell ref="C6:D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8"/>
  <sheetViews>
    <sheetView zoomScale="80" zoomScaleNormal="80" workbookViewId="0">
      <selection activeCell="B21" sqref="B21"/>
    </sheetView>
  </sheetViews>
  <sheetFormatPr defaultRowHeight="14.4" x14ac:dyDescent="0.3"/>
  <cols>
    <col min="1" max="1" width="1.6640625" customWidth="1"/>
    <col min="2" max="2" width="53.6640625" bestFit="1" customWidth="1"/>
    <col min="3" max="7" width="13.77734375" customWidth="1"/>
  </cols>
  <sheetData>
    <row r="1" spans="2:9" x14ac:dyDescent="0.3">
      <c r="B1" s="15" t="s">
        <v>50</v>
      </c>
    </row>
    <row r="2" spans="2:9" x14ac:dyDescent="0.3">
      <c r="B2" s="66" t="s">
        <v>49</v>
      </c>
    </row>
    <row r="3" spans="2:9" x14ac:dyDescent="0.3">
      <c r="B3" s="66"/>
    </row>
    <row r="4" spans="2:9" x14ac:dyDescent="0.3">
      <c r="B4" s="66"/>
    </row>
    <row r="5" spans="2:9" x14ac:dyDescent="0.3">
      <c r="C5" s="7" t="s">
        <v>1</v>
      </c>
    </row>
    <row r="6" spans="2:9" ht="15" thickBot="1" x14ac:dyDescent="0.35"/>
    <row r="7" spans="2:9" ht="42" thickBot="1" x14ac:dyDescent="0.35">
      <c r="B7" s="99" t="s">
        <v>157</v>
      </c>
      <c r="C7" s="109" t="s">
        <v>124</v>
      </c>
      <c r="D7" s="109" t="s">
        <v>125</v>
      </c>
      <c r="E7" s="109" t="s">
        <v>126</v>
      </c>
      <c r="F7" s="109" t="s">
        <v>127</v>
      </c>
      <c r="G7" s="109" t="s">
        <v>128</v>
      </c>
    </row>
    <row r="8" spans="2:9" x14ac:dyDescent="0.3">
      <c r="B8" s="13" t="s">
        <v>129</v>
      </c>
      <c r="C8" s="110">
        <v>5907674</v>
      </c>
      <c r="D8" s="110">
        <v>3647102</v>
      </c>
      <c r="E8" s="29">
        <f>C8+D8</f>
        <v>9554776</v>
      </c>
      <c r="F8" s="29">
        <v>0</v>
      </c>
      <c r="G8" s="29">
        <f>E8+F8</f>
        <v>9554776</v>
      </c>
      <c r="I8" s="13"/>
    </row>
    <row r="9" spans="2:9" ht="15" thickBot="1" x14ac:dyDescent="0.35">
      <c r="B9" s="13" t="s">
        <v>130</v>
      </c>
      <c r="C9" s="111">
        <v>1058312</v>
      </c>
      <c r="D9" s="111">
        <v>0</v>
      </c>
      <c r="E9" s="111">
        <f>C9+D9</f>
        <v>1058312</v>
      </c>
      <c r="F9" s="38">
        <v>-1058312</v>
      </c>
      <c r="G9" s="38">
        <f>E9+F9</f>
        <v>0</v>
      </c>
      <c r="I9" s="13"/>
    </row>
    <row r="10" spans="2:9" ht="15" thickBot="1" x14ac:dyDescent="0.35">
      <c r="B10" s="99" t="s">
        <v>131</v>
      </c>
      <c r="C10" s="112">
        <f>C8+C9</f>
        <v>6965986</v>
      </c>
      <c r="D10" s="112">
        <f>D8+D9</f>
        <v>3647102</v>
      </c>
      <c r="E10" s="112">
        <f>E8+E9</f>
        <v>10613088</v>
      </c>
      <c r="F10" s="112">
        <f>F8+F9</f>
        <v>-1058312</v>
      </c>
      <c r="G10" s="112">
        <f>G8+G9</f>
        <v>9554776</v>
      </c>
      <c r="I10" s="99"/>
    </row>
    <row r="11" spans="2:9" ht="15" thickBot="1" x14ac:dyDescent="0.35">
      <c r="B11" s="99" t="s">
        <v>132</v>
      </c>
      <c r="C11" s="111">
        <v>4973272</v>
      </c>
      <c r="D11" s="111">
        <v>1204318</v>
      </c>
      <c r="E11" s="38">
        <f>C11+D11</f>
        <v>6177590</v>
      </c>
      <c r="F11" s="38">
        <v>0</v>
      </c>
      <c r="G11" s="38">
        <f>E11+F11</f>
        <v>6177590</v>
      </c>
      <c r="I11" s="99"/>
    </row>
    <row r="12" spans="2:9" x14ac:dyDescent="0.3">
      <c r="B12" s="11" t="s">
        <v>66</v>
      </c>
      <c r="C12" s="110">
        <v>193253</v>
      </c>
      <c r="D12" s="110">
        <v>9413</v>
      </c>
      <c r="E12" s="29">
        <f>C12+D12</f>
        <v>202666</v>
      </c>
      <c r="F12" s="29">
        <v>0</v>
      </c>
      <c r="G12" s="29">
        <f>E12+F12</f>
        <v>202666</v>
      </c>
      <c r="I12" s="11"/>
    </row>
    <row r="13" spans="2:9" x14ac:dyDescent="0.3">
      <c r="B13" s="13" t="s">
        <v>133</v>
      </c>
      <c r="C13" s="110">
        <v>-598798</v>
      </c>
      <c r="D13" s="110">
        <v>-53</v>
      </c>
      <c r="E13" s="29">
        <f>C13+D13</f>
        <v>-598851</v>
      </c>
      <c r="F13" s="29">
        <v>0</v>
      </c>
      <c r="G13" s="29">
        <f>E13+F13</f>
        <v>-598851</v>
      </c>
      <c r="I13" s="13"/>
    </row>
    <row r="14" spans="2:9" x14ac:dyDescent="0.3">
      <c r="B14" s="13" t="s">
        <v>134</v>
      </c>
      <c r="C14" s="110">
        <v>2451</v>
      </c>
      <c r="D14" s="110">
        <v>0</v>
      </c>
      <c r="E14" s="29">
        <f t="shared" ref="E14:E20" si="0">C14+D14</f>
        <v>2451</v>
      </c>
      <c r="F14" s="29">
        <v>0</v>
      </c>
      <c r="G14" s="29">
        <f t="shared" ref="G14:G20" si="1">E14+F14</f>
        <v>2451</v>
      </c>
      <c r="I14" s="13"/>
    </row>
    <row r="15" spans="2:9" x14ac:dyDescent="0.3">
      <c r="B15" s="13" t="s">
        <v>135</v>
      </c>
      <c r="C15" s="110">
        <v>-38413</v>
      </c>
      <c r="D15" s="110">
        <v>-1293793</v>
      </c>
      <c r="E15" s="29">
        <f t="shared" si="0"/>
        <v>-1332206</v>
      </c>
      <c r="F15" s="29">
        <v>975248</v>
      </c>
      <c r="G15" s="29">
        <f t="shared" si="1"/>
        <v>-356958</v>
      </c>
      <c r="I15" s="13"/>
    </row>
    <row r="16" spans="2:9" x14ac:dyDescent="0.3">
      <c r="B16" s="13" t="s">
        <v>57</v>
      </c>
      <c r="C16" s="110">
        <v>0</v>
      </c>
      <c r="D16" s="110">
        <v>-293252</v>
      </c>
      <c r="E16" s="29">
        <f t="shared" si="0"/>
        <v>-293252</v>
      </c>
      <c r="F16" s="29">
        <v>83065</v>
      </c>
      <c r="G16" s="29">
        <f t="shared" si="1"/>
        <v>-210187</v>
      </c>
      <c r="I16" s="13"/>
    </row>
    <row r="17" spans="2:9" x14ac:dyDescent="0.3">
      <c r="B17" s="13" t="s">
        <v>136</v>
      </c>
      <c r="C17" s="110">
        <v>-504189</v>
      </c>
      <c r="D17" s="110">
        <v>-10511</v>
      </c>
      <c r="E17" s="29">
        <f t="shared" si="0"/>
        <v>-514700</v>
      </c>
      <c r="F17" s="29">
        <v>0</v>
      </c>
      <c r="G17" s="29">
        <f t="shared" si="1"/>
        <v>-514700</v>
      </c>
      <c r="I17" s="13"/>
    </row>
    <row r="18" spans="2:9" x14ac:dyDescent="0.3">
      <c r="B18" s="13" t="s">
        <v>137</v>
      </c>
      <c r="C18" s="110">
        <v>-506405</v>
      </c>
      <c r="D18" s="110">
        <v>0</v>
      </c>
      <c r="E18" s="29">
        <f t="shared" si="0"/>
        <v>-506405</v>
      </c>
      <c r="F18" s="29">
        <v>0</v>
      </c>
      <c r="G18" s="29">
        <f t="shared" si="1"/>
        <v>-506405</v>
      </c>
      <c r="I18" s="13"/>
    </row>
    <row r="19" spans="2:9" x14ac:dyDescent="0.3">
      <c r="B19" s="13" t="s">
        <v>42</v>
      </c>
      <c r="C19" s="110">
        <v>-220708</v>
      </c>
      <c r="D19" s="110">
        <v>0</v>
      </c>
      <c r="E19" s="29">
        <f t="shared" si="0"/>
        <v>-220708</v>
      </c>
      <c r="F19" s="29">
        <v>0</v>
      </c>
      <c r="G19" s="29">
        <f t="shared" si="1"/>
        <v>-220708</v>
      </c>
      <c r="I19" s="13"/>
    </row>
    <row r="20" spans="2:9" x14ac:dyDescent="0.3">
      <c r="B20" s="13" t="s">
        <v>138</v>
      </c>
      <c r="C20" s="110">
        <v>-73427</v>
      </c>
      <c r="D20" s="110">
        <v>-755359</v>
      </c>
      <c r="E20" s="29">
        <f t="shared" si="0"/>
        <v>-828786</v>
      </c>
      <c r="F20" s="29">
        <v>0</v>
      </c>
      <c r="G20" s="29">
        <f t="shared" si="1"/>
        <v>-828786</v>
      </c>
      <c r="I20" s="13"/>
    </row>
    <row r="21" spans="2:9" ht="15" thickBot="1" x14ac:dyDescent="0.35">
      <c r="B21" s="13" t="s">
        <v>139</v>
      </c>
      <c r="C21" s="111">
        <v>-275932</v>
      </c>
      <c r="D21" s="111">
        <v>-99229</v>
      </c>
      <c r="E21" s="38">
        <f>C21+D21</f>
        <v>-375161</v>
      </c>
      <c r="F21" s="38">
        <v>0</v>
      </c>
      <c r="G21" s="38">
        <f>E21+F21</f>
        <v>-375161</v>
      </c>
      <c r="I21" s="13"/>
    </row>
    <row r="23" spans="2:9" ht="15" thickBot="1" x14ac:dyDescent="0.35"/>
    <row r="24" spans="2:9" ht="42" thickBot="1" x14ac:dyDescent="0.35">
      <c r="B24" s="99" t="s">
        <v>158</v>
      </c>
      <c r="C24" s="109" t="s">
        <v>124</v>
      </c>
      <c r="D24" s="109" t="s">
        <v>125</v>
      </c>
      <c r="E24" s="109" t="s">
        <v>126</v>
      </c>
      <c r="F24" s="109" t="s">
        <v>127</v>
      </c>
      <c r="G24" s="113" t="s">
        <v>140</v>
      </c>
    </row>
    <row r="25" spans="2:9" x14ac:dyDescent="0.3">
      <c r="B25" s="13" t="s">
        <v>129</v>
      </c>
      <c r="C25" s="110">
        <v>5659300</v>
      </c>
      <c r="D25" s="110">
        <v>1571594</v>
      </c>
      <c r="E25" s="29">
        <f>C25+D25</f>
        <v>7230894</v>
      </c>
      <c r="F25" s="29">
        <v>0</v>
      </c>
      <c r="G25" s="29">
        <f>E25+F25</f>
        <v>7230894</v>
      </c>
    </row>
    <row r="26" spans="2:9" ht="15" thickBot="1" x14ac:dyDescent="0.35">
      <c r="B26" s="13" t="s">
        <v>130</v>
      </c>
      <c r="C26" s="111">
        <v>568468</v>
      </c>
      <c r="D26" s="111">
        <v>0</v>
      </c>
      <c r="E26" s="111">
        <f>C26+D26</f>
        <v>568468</v>
      </c>
      <c r="F26" s="38">
        <v>-568468</v>
      </c>
      <c r="G26" s="38">
        <f>E26+F26</f>
        <v>0</v>
      </c>
    </row>
    <row r="27" spans="2:9" ht="15" thickBot="1" x14ac:dyDescent="0.35">
      <c r="B27" s="99" t="s">
        <v>131</v>
      </c>
      <c r="C27" s="112">
        <f>C25+C26</f>
        <v>6227768</v>
      </c>
      <c r="D27" s="112">
        <f>D25+D26</f>
        <v>1571594</v>
      </c>
      <c r="E27" s="112">
        <f>E25+E26</f>
        <v>7799362</v>
      </c>
      <c r="F27" s="112">
        <f>F25+F26</f>
        <v>-568468</v>
      </c>
      <c r="G27" s="112">
        <f>G25+G26</f>
        <v>7230894</v>
      </c>
    </row>
    <row r="28" spans="2:9" ht="15" thickBot="1" x14ac:dyDescent="0.35">
      <c r="B28" s="99" t="s">
        <v>132</v>
      </c>
      <c r="C28" s="111">
        <v>3887871</v>
      </c>
      <c r="D28" s="111">
        <v>544398</v>
      </c>
      <c r="E28" s="38">
        <f>C28+D28</f>
        <v>4432269</v>
      </c>
      <c r="F28" s="38">
        <v>0</v>
      </c>
      <c r="G28" s="38">
        <f>E28+F28</f>
        <v>4432269</v>
      </c>
    </row>
    <row r="29" spans="2:9" x14ac:dyDescent="0.3">
      <c r="B29" s="11" t="s">
        <v>66</v>
      </c>
      <c r="C29" s="110">
        <v>131542</v>
      </c>
      <c r="D29" s="110">
        <v>5330</v>
      </c>
      <c r="E29" s="29">
        <f>C29+D29</f>
        <v>136872</v>
      </c>
      <c r="F29" s="29">
        <v>0</v>
      </c>
      <c r="G29" s="29">
        <f>E29+F29</f>
        <v>136872</v>
      </c>
    </row>
    <row r="30" spans="2:9" x14ac:dyDescent="0.3">
      <c r="B30" s="13" t="s">
        <v>133</v>
      </c>
      <c r="C30" s="110">
        <v>-578376</v>
      </c>
      <c r="D30" s="110">
        <v>-36</v>
      </c>
      <c r="E30" s="29">
        <f>C30+D30</f>
        <v>-578412</v>
      </c>
      <c r="F30" s="29">
        <v>0</v>
      </c>
      <c r="G30" s="29">
        <f>E30+F30</f>
        <v>-578412</v>
      </c>
    </row>
    <row r="31" spans="2:9" x14ac:dyDescent="0.3">
      <c r="B31" s="13" t="s">
        <v>134</v>
      </c>
      <c r="C31" s="110">
        <v>34888</v>
      </c>
      <c r="D31" s="110">
        <v>0</v>
      </c>
      <c r="E31" s="29">
        <f t="shared" ref="E31:E37" si="2">C31+D31</f>
        <v>34888</v>
      </c>
      <c r="F31" s="29">
        <v>0</v>
      </c>
      <c r="G31" s="29">
        <f t="shared" ref="G31:G37" si="3">E31+F31</f>
        <v>34888</v>
      </c>
    </row>
    <row r="32" spans="2:9" x14ac:dyDescent="0.3">
      <c r="B32" s="13" t="s">
        <v>135</v>
      </c>
      <c r="C32" s="110">
        <v>-482123</v>
      </c>
      <c r="D32" s="110">
        <v>-558812</v>
      </c>
      <c r="E32" s="29">
        <f t="shared" si="2"/>
        <v>-1040935</v>
      </c>
      <c r="F32" s="29">
        <v>558797</v>
      </c>
      <c r="G32" s="29">
        <f t="shared" si="3"/>
        <v>-482138</v>
      </c>
    </row>
    <row r="33" spans="2:7" x14ac:dyDescent="0.3">
      <c r="B33" s="13" t="s">
        <v>57</v>
      </c>
      <c r="C33" s="110">
        <v>-15288</v>
      </c>
      <c r="D33" s="110">
        <v>-126862</v>
      </c>
      <c r="E33" s="29">
        <f t="shared" si="2"/>
        <v>-142150</v>
      </c>
      <c r="F33" s="29">
        <v>9670</v>
      </c>
      <c r="G33" s="29">
        <f t="shared" si="3"/>
        <v>-132480</v>
      </c>
    </row>
    <row r="34" spans="2:7" x14ac:dyDescent="0.3">
      <c r="B34" s="13" t="s">
        <v>136</v>
      </c>
      <c r="C34" s="110">
        <v>-422946</v>
      </c>
      <c r="D34" s="110">
        <v>-6049</v>
      </c>
      <c r="E34" s="29">
        <f t="shared" si="2"/>
        <v>-428995</v>
      </c>
      <c r="F34" s="29">
        <v>0</v>
      </c>
      <c r="G34" s="29">
        <f t="shared" si="3"/>
        <v>-428995</v>
      </c>
    </row>
    <row r="35" spans="2:7" x14ac:dyDescent="0.3">
      <c r="B35" s="13" t="s">
        <v>137</v>
      </c>
      <c r="C35" s="110">
        <v>-340233</v>
      </c>
      <c r="D35" s="110">
        <v>0</v>
      </c>
      <c r="E35" s="29">
        <f t="shared" si="2"/>
        <v>-340233</v>
      </c>
      <c r="F35" s="29">
        <v>0</v>
      </c>
      <c r="G35" s="29">
        <f t="shared" si="3"/>
        <v>-340233</v>
      </c>
    </row>
    <row r="36" spans="2:7" x14ac:dyDescent="0.3">
      <c r="B36" s="13" t="s">
        <v>42</v>
      </c>
      <c r="C36" s="110">
        <v>-514902</v>
      </c>
      <c r="D36" s="110">
        <v>0</v>
      </c>
      <c r="E36" s="29">
        <f t="shared" si="2"/>
        <v>-514902</v>
      </c>
      <c r="F36" s="29">
        <v>0</v>
      </c>
      <c r="G36" s="29">
        <f t="shared" si="3"/>
        <v>-514902</v>
      </c>
    </row>
    <row r="37" spans="2:7" x14ac:dyDescent="0.3">
      <c r="B37" s="13" t="s">
        <v>138</v>
      </c>
      <c r="C37" s="110">
        <v>-29984</v>
      </c>
      <c r="D37" s="110">
        <v>-299046</v>
      </c>
      <c r="E37" s="29">
        <f t="shared" si="2"/>
        <v>-329030</v>
      </c>
      <c r="F37" s="29">
        <v>0</v>
      </c>
      <c r="G37" s="29">
        <f t="shared" si="3"/>
        <v>-329030</v>
      </c>
    </row>
    <row r="38" spans="2:7" ht="15" thickBot="1" x14ac:dyDescent="0.35">
      <c r="B38" s="13" t="s">
        <v>141</v>
      </c>
      <c r="C38" s="111">
        <v>-157286</v>
      </c>
      <c r="D38" s="111">
        <v>-45692</v>
      </c>
      <c r="E38" s="38">
        <f>C38+D38</f>
        <v>-202978</v>
      </c>
      <c r="F38" s="38">
        <v>0</v>
      </c>
      <c r="G38" s="38">
        <f>E38+F38</f>
        <v>-202978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INDEX</vt:lpstr>
      <vt:lpstr>Sit. pozitiei financiare</vt:lpstr>
      <vt:lpstr>Sit. Profit sau Pierdere 9M</vt:lpstr>
      <vt:lpstr>Sit. Profit sau Pierdere T3</vt:lpstr>
      <vt:lpstr>Sit. modif cap.proprii</vt:lpstr>
      <vt:lpstr>Sit.Fluxuri Numerar</vt:lpstr>
      <vt:lpstr>Segmente Operationale</vt:lpstr>
      <vt:lpstr>'Sit.Fluxuri Numerar'!_Hlk37078383</vt:lpstr>
      <vt:lpstr>'Sit. Profit sau Pierdere 9M'!_Hlk37078404</vt:lpstr>
      <vt:lpstr>'Sit. modif cap.proprii'!DA_RN_2822586735800000038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2023-11-14T13:49:23Z</dcterms:created>
  <dcterms:modified xsi:type="dcterms:W3CDTF">2023-11-14T13:49:29Z</dcterms:modified>
</cp:coreProperties>
</file>